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TCCB - TRUYEN\TUYEN DUNG\NAM 2022\KE HOACH TUYEN DUNG\"/>
    </mc:Choice>
  </mc:AlternateContent>
  <bookViews>
    <workbookView xWindow="0" yWindow="0" windowWidth="20460" windowHeight="7290"/>
  </bookViews>
  <sheets>
    <sheet name="MAU 1" sheetId="3" r:id="rId1"/>
    <sheet name="Mau 2" sheetId="2" r:id="rId2"/>
  </sheets>
  <definedNames>
    <definedName name="_xlnm._FilterDatabase" localSheetId="1" hidden="1">'Mau 2'!$A$26:$AA$69</definedName>
    <definedName name="_xlnm.Print_Titles" localSheetId="1">'Mau 2'!$4:$6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3" l="1"/>
  <c r="J12" i="3" s="1"/>
  <c r="E12" i="3"/>
  <c r="M11" i="3"/>
  <c r="J11" i="3" s="1"/>
  <c r="E11" i="3"/>
  <c r="M10" i="3"/>
  <c r="J10" i="3" s="1"/>
  <c r="E10" i="3"/>
  <c r="L9" i="3"/>
  <c r="K9" i="3"/>
  <c r="I9" i="3"/>
  <c r="H9" i="3"/>
  <c r="G9" i="3"/>
  <c r="F9" i="3"/>
  <c r="E9" i="3"/>
  <c r="D9" i="3"/>
  <c r="C9" i="3"/>
  <c r="M9" i="3" l="1"/>
  <c r="J9" i="3"/>
  <c r="N11" i="3"/>
  <c r="N12" i="3"/>
  <c r="N10" i="3"/>
  <c r="N9" i="3" l="1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Q69" i="2" l="1"/>
  <c r="I69" i="2"/>
  <c r="P69" i="2"/>
  <c r="H69" i="2"/>
  <c r="G69" i="2"/>
  <c r="W69" i="2"/>
  <c r="U69" i="2"/>
  <c r="S69" i="2"/>
  <c r="X69" i="2"/>
  <c r="D8" i="2"/>
  <c r="O69" i="2"/>
  <c r="M69" i="2"/>
  <c r="K69" i="2"/>
  <c r="F69" i="2"/>
  <c r="T69" i="2"/>
  <c r="R69" i="2"/>
  <c r="L69" i="2"/>
  <c r="J69" i="2"/>
  <c r="D53" i="2"/>
  <c r="V69" i="2"/>
  <c r="N69" i="2"/>
  <c r="E69" i="2"/>
  <c r="D26" i="2"/>
  <c r="D69" i="2" l="1"/>
</calcChain>
</file>

<file path=xl/sharedStrings.xml><?xml version="1.0" encoding="utf-8"?>
<sst xmlns="http://schemas.openxmlformats.org/spreadsheetml/2006/main" count="175" uniqueCount="115">
  <si>
    <t>GHI CHÚ</t>
  </si>
  <si>
    <t>Tổng cộng</t>
  </si>
  <si>
    <t>STT</t>
  </si>
  <si>
    <t>VỊ TRÍ TUYỂN DỤNG</t>
  </si>
  <si>
    <t>Đơn vị</t>
  </si>
  <si>
    <t>Phòng, ban, tổ bộ môn</t>
  </si>
  <si>
    <t>CHỈ TIÊU TUYỂN DỤNG</t>
  </si>
  <si>
    <t>I. MẦM NON</t>
  </si>
  <si>
    <t>GV mầm non</t>
  </si>
  <si>
    <t>GV tiểu học</t>
  </si>
  <si>
    <t>II. TIỂU HỌC</t>
  </si>
  <si>
    <t>Tin học</t>
  </si>
  <si>
    <t>Âm nhạc</t>
  </si>
  <si>
    <t>Thư viện</t>
  </si>
  <si>
    <t>III. TRUNG HỌC CƠ SỞ</t>
  </si>
  <si>
    <t>Tổ chuyên môn</t>
  </si>
  <si>
    <t>Trường MN Đốc Binh Kiều 1</t>
  </si>
  <si>
    <t>Trường MN Đốc Binh Kiều 2</t>
  </si>
  <si>
    <t>Trường MN Hưng Thạnh</t>
  </si>
  <si>
    <t>Trường MN Láng Biển</t>
  </si>
  <si>
    <t>Trường MN Mỹ An</t>
  </si>
  <si>
    <t>Trường MN Mỹ Hòa</t>
  </si>
  <si>
    <t>Trường MN Mỹ Quý 1</t>
  </si>
  <si>
    <t>Trường MN Phú Điền</t>
  </si>
  <si>
    <t>Trường MN Tân Kiều</t>
  </si>
  <si>
    <t>Trường MN Thanh Mỹ 1</t>
  </si>
  <si>
    <t>Trường MN Thanh Mỹ 2</t>
  </si>
  <si>
    <t>Trường MN thị trấn Mỹ An</t>
  </si>
  <si>
    <t>Trường MN Trường Xuân</t>
  </si>
  <si>
    <t>Trường TH Đốc Binh Kiều 1</t>
  </si>
  <si>
    <t>Trường TH Đốc Binh Kiều 2</t>
  </si>
  <si>
    <t>Trường TH Hưng Thạnh 1</t>
  </si>
  <si>
    <t>Trường TH Hưng Thạnh 2</t>
  </si>
  <si>
    <t>Trường TH Mỹ An 2</t>
  </si>
  <si>
    <t>Trường TH Mỹ Quý 2</t>
  </si>
  <si>
    <t>Trường TH Mỹ Quý 3</t>
  </si>
  <si>
    <t>Trường TH Phú Điền</t>
  </si>
  <si>
    <t>Trường TH Tân Kiều 1</t>
  </si>
  <si>
    <t>Trường TH Tân Kiều 3</t>
  </si>
  <si>
    <t>Trường TH Thạnh Lợi 1</t>
  </si>
  <si>
    <t>Trường TH Thạnh Lợi 2</t>
  </si>
  <si>
    <t>Trường TH Thanh Mỹ</t>
  </si>
  <si>
    <t>Trường TH Trần Thị Bích Dung</t>
  </si>
  <si>
    <t>Trường TH Trường Xuân 1</t>
  </si>
  <si>
    <t>Trường TH Trường Xuân 2</t>
  </si>
  <si>
    <t>Trường TH&amp;THCS Láng Biển (TH)</t>
  </si>
  <si>
    <t>Trường TH&amp;THCS Phú Điền (TH)</t>
  </si>
  <si>
    <t>Trường TH&amp;THCS Thanh Mỹ (TH)</t>
  </si>
  <si>
    <t>Mỹ thuật</t>
  </si>
  <si>
    <t>Thể chất</t>
  </si>
  <si>
    <t>Ngữ văn</t>
  </si>
  <si>
    <t>Toán</t>
  </si>
  <si>
    <t>Địa lý</t>
  </si>
  <si>
    <t>Trường TH&amp;THCS Láng Biển</t>
  </si>
  <si>
    <t>Trường TH&amp;THCS Phú Điền</t>
  </si>
  <si>
    <t>Trường TH&amp;THCS Thanh Mỹ</t>
  </si>
  <si>
    <t>Trường THCS Mỹ An</t>
  </si>
  <si>
    <t>Trường THCS Mỹ Đông</t>
  </si>
  <si>
    <t>Trường THCS Nguyễn Văn Tre</t>
  </si>
  <si>
    <t>Trường THCS Thạnh Lợi</t>
  </si>
  <si>
    <t>Trường THCS thị trấn Mỹ An</t>
  </si>
  <si>
    <t>Trường THCS Trường Xuân</t>
  </si>
  <si>
    <t>Trường MN Mỹ Đông</t>
  </si>
  <si>
    <t>Trường MN Mỹ Quý 2</t>
  </si>
  <si>
    <t>Trường MN Thạnh Lợi</t>
  </si>
  <si>
    <t>Trường MN Tháp Mười</t>
  </si>
  <si>
    <t>Hóa</t>
  </si>
  <si>
    <t>Tiếng anh</t>
  </si>
  <si>
    <t>Thiết bị, thí nghiệm</t>
  </si>
  <si>
    <t>Công nghệ thông tin</t>
  </si>
  <si>
    <t>Văn thư</t>
  </si>
  <si>
    <t>Y tế</t>
  </si>
  <si>
    <t>Kế toán</t>
  </si>
  <si>
    <t>Nhóm vị trí việc làm gắn với công việc hoạt động nghề nghiệp</t>
  </si>
  <si>
    <t>Nhóm vị trí việc làm gắn với công việc hỗ trợ, phục vụ</t>
  </si>
  <si>
    <t>Trường TH Dương Văn Hòa</t>
  </si>
  <si>
    <t>Trường TH Mỹ An 1</t>
  </si>
  <si>
    <t>Trường TH Mỹ Đông</t>
  </si>
  <si>
    <t>Trường TH Mỹ Hòa 1</t>
  </si>
  <si>
    <t>Trường TH Mỹ Hòa 2</t>
  </si>
  <si>
    <t>Trường TH Mỹ Quý 1</t>
  </si>
  <si>
    <t>Trường THCS Đốc Binh Kiều</t>
  </si>
  <si>
    <t>Trường THCS Hưng Thạnh</t>
  </si>
  <si>
    <t>Trường THCS Mỹ Hòa</t>
  </si>
  <si>
    <t>Trường THCS Mỹ Quý</t>
  </si>
  <si>
    <t>Trường THCS Phú Điền</t>
  </si>
  <si>
    <t>Trường THCS Tân Kiều</t>
  </si>
  <si>
    <t>Sinh</t>
  </si>
  <si>
    <t>Sử</t>
  </si>
  <si>
    <t>Lý</t>
  </si>
  <si>
    <t>Trường TH Mỹ An</t>
  </si>
  <si>
    <t>SỐTT</t>
  </si>
  <si>
    <t>CẤP HỌC</t>
  </si>
  <si>
    <t>TÌNH HÌNH SỬ DỤNG BIÊN CHẾ</t>
  </si>
  <si>
    <r>
      <t xml:space="preserve">HIỆN TRẠNG CHỨC DANH NGHỀ NGHIỆP VIÊN CHỨC </t>
    </r>
    <r>
      <rPr>
        <i/>
        <sz val="13"/>
        <color indexed="8"/>
        <rFont val="Times New Roman"/>
        <family val="1"/>
      </rPr>
      <t>(Không bao gồm hợp đồng theo Nghị định số 68/2000/NĐ-CP)</t>
    </r>
  </si>
  <si>
    <t>CHỈ TIÊU TUYỂN DỤNG VIÊN CHỨC</t>
  </si>
  <si>
    <r>
      <t xml:space="preserve">BIÊN CHẾ CÒN LẠI </t>
    </r>
    <r>
      <rPr>
        <i/>
        <sz val="13"/>
        <color indexed="8"/>
        <rFont val="Times New Roman"/>
        <family val="1"/>
      </rPr>
      <t>(=5-10)</t>
    </r>
  </si>
  <si>
    <t>Được giao</t>
  </si>
  <si>
    <t>Đã sử dụng</t>
  </si>
  <si>
    <t>Chưa sử dụng</t>
  </si>
  <si>
    <t>Hạng I và tương đương</t>
  </si>
  <si>
    <t>Hạng II và tương đương</t>
  </si>
  <si>
    <t>Hạng III và tương đương</t>
  </si>
  <si>
    <t>Hạng IV và tương đương</t>
  </si>
  <si>
    <t>Chức danh Hạng II</t>
  </si>
  <si>
    <t>Chức danh Hạng III</t>
  </si>
  <si>
    <t>Chức danh Hạng IV</t>
  </si>
  <si>
    <t>TỔNG CỘNG</t>
  </si>
  <si>
    <t>Mầm non</t>
  </si>
  <si>
    <t>Tiểu học</t>
  </si>
  <si>
    <t>Trung học cơ sở</t>
  </si>
  <si>
    <t>Phụ lục I</t>
  </si>
  <si>
    <t>Phụ lục II</t>
  </si>
  <si>
    <r>
      <t xml:space="preserve">TÌNH HÌNH SỬ DỤNG BIÊN CHẾ VÀ NHU CẦU TUYỂN DỤNG 
VIÊN CHỨC TRONG CÁC ĐƠN VỊ SỰ NGHIỆP CÔNG LẬP GIÁO DỤC NĂM 2022
</t>
    </r>
    <r>
      <rPr>
        <i/>
        <sz val="13"/>
        <color indexed="8"/>
        <rFont val="Times New Roman"/>
        <family val="1"/>
      </rPr>
      <t>(Kèm theo Kế hoạch số            /KH-UBND ngày      tháng 11 năm 2022 của Ủy ban nhân dân huyện Tháp Mười)</t>
    </r>
  </si>
  <si>
    <r>
      <t xml:space="preserve">CHỈ TIÊU NHU CẦU VIÊN CHỨC
 TRONG CÁC ĐƠN VỊ SỰ NGHIỆP CÔNG LẬP GIÁO DỤC NĂM 2022 
</t>
    </r>
    <r>
      <rPr>
        <i/>
        <sz val="13"/>
        <rFont val="Times New Roman"/>
        <family val="1"/>
        <charset val="163"/>
      </rPr>
      <t>(Kèm theo Kế hoạch số            /KH-UBND ngày     tháng 11 năm 2022 của Ủy ban nhân dân huyện Tháp Mười)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</si>
</sst>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name val="Calibri"/>
      <family val="2"/>
      <scheme val="minor"/>
    </font>
    <font>
      <i/>
      <sz val="13"/>
      <color indexed="8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0" borderId="0" xfId="0" applyNumberFormat="1" applyFont="1" applyFill="1" applyBorder="1" applyAlignment="1">
      <alignment horizontal="left" vertical="center" shrinkToFit="1"/>
    </xf>
    <xf numFmtId="164" fontId="1" fillId="0" borderId="1" xfId="0" applyNumberFormat="1" applyFont="1" applyFill="1" applyBorder="1" applyAlignment="1">
      <alignment horizontal="left" vertical="center" shrinkToFit="1"/>
    </xf>
    <xf numFmtId="164" fontId="2" fillId="0" borderId="1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0" xfId="0" applyFont="1" applyFill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/>
    <xf numFmtId="0" fontId="4" fillId="0" borderId="1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justify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quotePrefix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2</xdr:row>
      <xdr:rowOff>685800</xdr:rowOff>
    </xdr:from>
    <xdr:to>
      <xdr:col>7</xdr:col>
      <xdr:colOff>466725</xdr:colOff>
      <xdr:row>2</xdr:row>
      <xdr:rowOff>685800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CC649C3-5D13-DFDD-EC23-1A6AE053620E}"/>
            </a:ext>
          </a:extLst>
        </xdr:cNvPr>
        <xdr:cNvCxnSpPr/>
      </xdr:nvCxnSpPr>
      <xdr:spPr>
        <a:xfrm>
          <a:off x="5143500" y="1104900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G7" sqref="G7"/>
    </sheetView>
  </sheetViews>
  <sheetFormatPr defaultRowHeight="15" x14ac:dyDescent="0.25"/>
  <cols>
    <col min="1" max="1" width="4.140625" bestFit="1" customWidth="1"/>
    <col min="2" max="2" width="17" bestFit="1" customWidth="1"/>
    <col min="3" max="3" width="11.42578125" style="8" bestFit="1" customWidth="1"/>
    <col min="4" max="4" width="12" style="8" bestFit="1" customWidth="1"/>
    <col min="5" max="5" width="14.42578125" style="8" customWidth="1"/>
    <col min="6" max="9" width="12.140625" style="8" customWidth="1"/>
    <col min="10" max="13" width="10.28515625" style="8" customWidth="1"/>
    <col min="14" max="14" width="9.140625" style="8"/>
    <col min="257" max="257" width="4.140625" bestFit="1" customWidth="1"/>
    <col min="258" max="258" width="17" bestFit="1" customWidth="1"/>
    <col min="259" max="259" width="11.42578125" bestFit="1" customWidth="1"/>
    <col min="260" max="260" width="12" bestFit="1" customWidth="1"/>
    <col min="261" max="261" width="14.42578125" customWidth="1"/>
    <col min="262" max="265" width="12.140625" customWidth="1"/>
    <col min="266" max="269" width="10.28515625" customWidth="1"/>
    <col min="513" max="513" width="4.140625" bestFit="1" customWidth="1"/>
    <col min="514" max="514" width="17" bestFit="1" customWidth="1"/>
    <col min="515" max="515" width="11.42578125" bestFit="1" customWidth="1"/>
    <col min="516" max="516" width="12" bestFit="1" customWidth="1"/>
    <col min="517" max="517" width="14.42578125" customWidth="1"/>
    <col min="518" max="521" width="12.140625" customWidth="1"/>
    <col min="522" max="525" width="10.28515625" customWidth="1"/>
    <col min="769" max="769" width="4.140625" bestFit="1" customWidth="1"/>
    <col min="770" max="770" width="17" bestFit="1" customWidth="1"/>
    <col min="771" max="771" width="11.42578125" bestFit="1" customWidth="1"/>
    <col min="772" max="772" width="12" bestFit="1" customWidth="1"/>
    <col min="773" max="773" width="14.42578125" customWidth="1"/>
    <col min="774" max="777" width="12.140625" customWidth="1"/>
    <col min="778" max="781" width="10.28515625" customWidth="1"/>
    <col min="1025" max="1025" width="4.140625" bestFit="1" customWidth="1"/>
    <col min="1026" max="1026" width="17" bestFit="1" customWidth="1"/>
    <col min="1027" max="1027" width="11.42578125" bestFit="1" customWidth="1"/>
    <col min="1028" max="1028" width="12" bestFit="1" customWidth="1"/>
    <col min="1029" max="1029" width="14.42578125" customWidth="1"/>
    <col min="1030" max="1033" width="12.140625" customWidth="1"/>
    <col min="1034" max="1037" width="10.28515625" customWidth="1"/>
    <col min="1281" max="1281" width="4.140625" bestFit="1" customWidth="1"/>
    <col min="1282" max="1282" width="17" bestFit="1" customWidth="1"/>
    <col min="1283" max="1283" width="11.42578125" bestFit="1" customWidth="1"/>
    <col min="1284" max="1284" width="12" bestFit="1" customWidth="1"/>
    <col min="1285" max="1285" width="14.42578125" customWidth="1"/>
    <col min="1286" max="1289" width="12.140625" customWidth="1"/>
    <col min="1290" max="1293" width="10.28515625" customWidth="1"/>
    <col min="1537" max="1537" width="4.140625" bestFit="1" customWidth="1"/>
    <col min="1538" max="1538" width="17" bestFit="1" customWidth="1"/>
    <col min="1539" max="1539" width="11.42578125" bestFit="1" customWidth="1"/>
    <col min="1540" max="1540" width="12" bestFit="1" customWidth="1"/>
    <col min="1541" max="1541" width="14.42578125" customWidth="1"/>
    <col min="1542" max="1545" width="12.140625" customWidth="1"/>
    <col min="1546" max="1549" width="10.28515625" customWidth="1"/>
    <col min="1793" max="1793" width="4.140625" bestFit="1" customWidth="1"/>
    <col min="1794" max="1794" width="17" bestFit="1" customWidth="1"/>
    <col min="1795" max="1795" width="11.42578125" bestFit="1" customWidth="1"/>
    <col min="1796" max="1796" width="12" bestFit="1" customWidth="1"/>
    <col min="1797" max="1797" width="14.42578125" customWidth="1"/>
    <col min="1798" max="1801" width="12.140625" customWidth="1"/>
    <col min="1802" max="1805" width="10.28515625" customWidth="1"/>
    <col min="2049" max="2049" width="4.140625" bestFit="1" customWidth="1"/>
    <col min="2050" max="2050" width="17" bestFit="1" customWidth="1"/>
    <col min="2051" max="2051" width="11.42578125" bestFit="1" customWidth="1"/>
    <col min="2052" max="2052" width="12" bestFit="1" customWidth="1"/>
    <col min="2053" max="2053" width="14.42578125" customWidth="1"/>
    <col min="2054" max="2057" width="12.140625" customWidth="1"/>
    <col min="2058" max="2061" width="10.28515625" customWidth="1"/>
    <col min="2305" max="2305" width="4.140625" bestFit="1" customWidth="1"/>
    <col min="2306" max="2306" width="17" bestFit="1" customWidth="1"/>
    <col min="2307" max="2307" width="11.42578125" bestFit="1" customWidth="1"/>
    <col min="2308" max="2308" width="12" bestFit="1" customWidth="1"/>
    <col min="2309" max="2309" width="14.42578125" customWidth="1"/>
    <col min="2310" max="2313" width="12.140625" customWidth="1"/>
    <col min="2314" max="2317" width="10.28515625" customWidth="1"/>
    <col min="2561" max="2561" width="4.140625" bestFit="1" customWidth="1"/>
    <col min="2562" max="2562" width="17" bestFit="1" customWidth="1"/>
    <col min="2563" max="2563" width="11.42578125" bestFit="1" customWidth="1"/>
    <col min="2564" max="2564" width="12" bestFit="1" customWidth="1"/>
    <col min="2565" max="2565" width="14.42578125" customWidth="1"/>
    <col min="2566" max="2569" width="12.140625" customWidth="1"/>
    <col min="2570" max="2573" width="10.28515625" customWidth="1"/>
    <col min="2817" max="2817" width="4.140625" bestFit="1" customWidth="1"/>
    <col min="2818" max="2818" width="17" bestFit="1" customWidth="1"/>
    <col min="2819" max="2819" width="11.42578125" bestFit="1" customWidth="1"/>
    <col min="2820" max="2820" width="12" bestFit="1" customWidth="1"/>
    <col min="2821" max="2821" width="14.42578125" customWidth="1"/>
    <col min="2822" max="2825" width="12.140625" customWidth="1"/>
    <col min="2826" max="2829" width="10.28515625" customWidth="1"/>
    <col min="3073" max="3073" width="4.140625" bestFit="1" customWidth="1"/>
    <col min="3074" max="3074" width="17" bestFit="1" customWidth="1"/>
    <col min="3075" max="3075" width="11.42578125" bestFit="1" customWidth="1"/>
    <col min="3076" max="3076" width="12" bestFit="1" customWidth="1"/>
    <col min="3077" max="3077" width="14.42578125" customWidth="1"/>
    <col min="3078" max="3081" width="12.140625" customWidth="1"/>
    <col min="3082" max="3085" width="10.28515625" customWidth="1"/>
    <col min="3329" max="3329" width="4.140625" bestFit="1" customWidth="1"/>
    <col min="3330" max="3330" width="17" bestFit="1" customWidth="1"/>
    <col min="3331" max="3331" width="11.42578125" bestFit="1" customWidth="1"/>
    <col min="3332" max="3332" width="12" bestFit="1" customWidth="1"/>
    <col min="3333" max="3333" width="14.42578125" customWidth="1"/>
    <col min="3334" max="3337" width="12.140625" customWidth="1"/>
    <col min="3338" max="3341" width="10.28515625" customWidth="1"/>
    <col min="3585" max="3585" width="4.140625" bestFit="1" customWidth="1"/>
    <col min="3586" max="3586" width="17" bestFit="1" customWidth="1"/>
    <col min="3587" max="3587" width="11.42578125" bestFit="1" customWidth="1"/>
    <col min="3588" max="3588" width="12" bestFit="1" customWidth="1"/>
    <col min="3589" max="3589" width="14.42578125" customWidth="1"/>
    <col min="3590" max="3593" width="12.140625" customWidth="1"/>
    <col min="3594" max="3597" width="10.28515625" customWidth="1"/>
    <col min="3841" max="3841" width="4.140625" bestFit="1" customWidth="1"/>
    <col min="3842" max="3842" width="17" bestFit="1" customWidth="1"/>
    <col min="3843" max="3843" width="11.42578125" bestFit="1" customWidth="1"/>
    <col min="3844" max="3844" width="12" bestFit="1" customWidth="1"/>
    <col min="3845" max="3845" width="14.42578125" customWidth="1"/>
    <col min="3846" max="3849" width="12.140625" customWidth="1"/>
    <col min="3850" max="3853" width="10.28515625" customWidth="1"/>
    <col min="4097" max="4097" width="4.140625" bestFit="1" customWidth="1"/>
    <col min="4098" max="4098" width="17" bestFit="1" customWidth="1"/>
    <col min="4099" max="4099" width="11.42578125" bestFit="1" customWidth="1"/>
    <col min="4100" max="4100" width="12" bestFit="1" customWidth="1"/>
    <col min="4101" max="4101" width="14.42578125" customWidth="1"/>
    <col min="4102" max="4105" width="12.140625" customWidth="1"/>
    <col min="4106" max="4109" width="10.28515625" customWidth="1"/>
    <col min="4353" max="4353" width="4.140625" bestFit="1" customWidth="1"/>
    <col min="4354" max="4354" width="17" bestFit="1" customWidth="1"/>
    <col min="4355" max="4355" width="11.42578125" bestFit="1" customWidth="1"/>
    <col min="4356" max="4356" width="12" bestFit="1" customWidth="1"/>
    <col min="4357" max="4357" width="14.42578125" customWidth="1"/>
    <col min="4358" max="4361" width="12.140625" customWidth="1"/>
    <col min="4362" max="4365" width="10.28515625" customWidth="1"/>
    <col min="4609" max="4609" width="4.140625" bestFit="1" customWidth="1"/>
    <col min="4610" max="4610" width="17" bestFit="1" customWidth="1"/>
    <col min="4611" max="4611" width="11.42578125" bestFit="1" customWidth="1"/>
    <col min="4612" max="4612" width="12" bestFit="1" customWidth="1"/>
    <col min="4613" max="4613" width="14.42578125" customWidth="1"/>
    <col min="4614" max="4617" width="12.140625" customWidth="1"/>
    <col min="4618" max="4621" width="10.28515625" customWidth="1"/>
    <col min="4865" max="4865" width="4.140625" bestFit="1" customWidth="1"/>
    <col min="4866" max="4866" width="17" bestFit="1" customWidth="1"/>
    <col min="4867" max="4867" width="11.42578125" bestFit="1" customWidth="1"/>
    <col min="4868" max="4868" width="12" bestFit="1" customWidth="1"/>
    <col min="4869" max="4869" width="14.42578125" customWidth="1"/>
    <col min="4870" max="4873" width="12.140625" customWidth="1"/>
    <col min="4874" max="4877" width="10.28515625" customWidth="1"/>
    <col min="5121" max="5121" width="4.140625" bestFit="1" customWidth="1"/>
    <col min="5122" max="5122" width="17" bestFit="1" customWidth="1"/>
    <col min="5123" max="5123" width="11.42578125" bestFit="1" customWidth="1"/>
    <col min="5124" max="5124" width="12" bestFit="1" customWidth="1"/>
    <col min="5125" max="5125" width="14.42578125" customWidth="1"/>
    <col min="5126" max="5129" width="12.140625" customWidth="1"/>
    <col min="5130" max="5133" width="10.28515625" customWidth="1"/>
    <col min="5377" max="5377" width="4.140625" bestFit="1" customWidth="1"/>
    <col min="5378" max="5378" width="17" bestFit="1" customWidth="1"/>
    <col min="5379" max="5379" width="11.42578125" bestFit="1" customWidth="1"/>
    <col min="5380" max="5380" width="12" bestFit="1" customWidth="1"/>
    <col min="5381" max="5381" width="14.42578125" customWidth="1"/>
    <col min="5382" max="5385" width="12.140625" customWidth="1"/>
    <col min="5386" max="5389" width="10.28515625" customWidth="1"/>
    <col min="5633" max="5633" width="4.140625" bestFit="1" customWidth="1"/>
    <col min="5634" max="5634" width="17" bestFit="1" customWidth="1"/>
    <col min="5635" max="5635" width="11.42578125" bestFit="1" customWidth="1"/>
    <col min="5636" max="5636" width="12" bestFit="1" customWidth="1"/>
    <col min="5637" max="5637" width="14.42578125" customWidth="1"/>
    <col min="5638" max="5641" width="12.140625" customWidth="1"/>
    <col min="5642" max="5645" width="10.28515625" customWidth="1"/>
    <col min="5889" max="5889" width="4.140625" bestFit="1" customWidth="1"/>
    <col min="5890" max="5890" width="17" bestFit="1" customWidth="1"/>
    <col min="5891" max="5891" width="11.42578125" bestFit="1" customWidth="1"/>
    <col min="5892" max="5892" width="12" bestFit="1" customWidth="1"/>
    <col min="5893" max="5893" width="14.42578125" customWidth="1"/>
    <col min="5894" max="5897" width="12.140625" customWidth="1"/>
    <col min="5898" max="5901" width="10.28515625" customWidth="1"/>
    <col min="6145" max="6145" width="4.140625" bestFit="1" customWidth="1"/>
    <col min="6146" max="6146" width="17" bestFit="1" customWidth="1"/>
    <col min="6147" max="6147" width="11.42578125" bestFit="1" customWidth="1"/>
    <col min="6148" max="6148" width="12" bestFit="1" customWidth="1"/>
    <col min="6149" max="6149" width="14.42578125" customWidth="1"/>
    <col min="6150" max="6153" width="12.140625" customWidth="1"/>
    <col min="6154" max="6157" width="10.28515625" customWidth="1"/>
    <col min="6401" max="6401" width="4.140625" bestFit="1" customWidth="1"/>
    <col min="6402" max="6402" width="17" bestFit="1" customWidth="1"/>
    <col min="6403" max="6403" width="11.42578125" bestFit="1" customWidth="1"/>
    <col min="6404" max="6404" width="12" bestFit="1" customWidth="1"/>
    <col min="6405" max="6405" width="14.42578125" customWidth="1"/>
    <col min="6406" max="6409" width="12.140625" customWidth="1"/>
    <col min="6410" max="6413" width="10.28515625" customWidth="1"/>
    <col min="6657" max="6657" width="4.140625" bestFit="1" customWidth="1"/>
    <col min="6658" max="6658" width="17" bestFit="1" customWidth="1"/>
    <col min="6659" max="6659" width="11.42578125" bestFit="1" customWidth="1"/>
    <col min="6660" max="6660" width="12" bestFit="1" customWidth="1"/>
    <col min="6661" max="6661" width="14.42578125" customWidth="1"/>
    <col min="6662" max="6665" width="12.140625" customWidth="1"/>
    <col min="6666" max="6669" width="10.28515625" customWidth="1"/>
    <col min="6913" max="6913" width="4.140625" bestFit="1" customWidth="1"/>
    <col min="6914" max="6914" width="17" bestFit="1" customWidth="1"/>
    <col min="6915" max="6915" width="11.42578125" bestFit="1" customWidth="1"/>
    <col min="6916" max="6916" width="12" bestFit="1" customWidth="1"/>
    <col min="6917" max="6917" width="14.42578125" customWidth="1"/>
    <col min="6918" max="6921" width="12.140625" customWidth="1"/>
    <col min="6922" max="6925" width="10.28515625" customWidth="1"/>
    <col min="7169" max="7169" width="4.140625" bestFit="1" customWidth="1"/>
    <col min="7170" max="7170" width="17" bestFit="1" customWidth="1"/>
    <col min="7171" max="7171" width="11.42578125" bestFit="1" customWidth="1"/>
    <col min="7172" max="7172" width="12" bestFit="1" customWidth="1"/>
    <col min="7173" max="7173" width="14.42578125" customWidth="1"/>
    <col min="7174" max="7177" width="12.140625" customWidth="1"/>
    <col min="7178" max="7181" width="10.28515625" customWidth="1"/>
    <col min="7425" max="7425" width="4.140625" bestFit="1" customWidth="1"/>
    <col min="7426" max="7426" width="17" bestFit="1" customWidth="1"/>
    <col min="7427" max="7427" width="11.42578125" bestFit="1" customWidth="1"/>
    <col min="7428" max="7428" width="12" bestFit="1" customWidth="1"/>
    <col min="7429" max="7429" width="14.42578125" customWidth="1"/>
    <col min="7430" max="7433" width="12.140625" customWidth="1"/>
    <col min="7434" max="7437" width="10.28515625" customWidth="1"/>
    <col min="7681" max="7681" width="4.140625" bestFit="1" customWidth="1"/>
    <col min="7682" max="7682" width="17" bestFit="1" customWidth="1"/>
    <col min="7683" max="7683" width="11.42578125" bestFit="1" customWidth="1"/>
    <col min="7684" max="7684" width="12" bestFit="1" customWidth="1"/>
    <col min="7685" max="7685" width="14.42578125" customWidth="1"/>
    <col min="7686" max="7689" width="12.140625" customWidth="1"/>
    <col min="7690" max="7693" width="10.28515625" customWidth="1"/>
    <col min="7937" max="7937" width="4.140625" bestFit="1" customWidth="1"/>
    <col min="7938" max="7938" width="17" bestFit="1" customWidth="1"/>
    <col min="7939" max="7939" width="11.42578125" bestFit="1" customWidth="1"/>
    <col min="7940" max="7940" width="12" bestFit="1" customWidth="1"/>
    <col min="7941" max="7941" width="14.42578125" customWidth="1"/>
    <col min="7942" max="7945" width="12.140625" customWidth="1"/>
    <col min="7946" max="7949" width="10.28515625" customWidth="1"/>
    <col min="8193" max="8193" width="4.140625" bestFit="1" customWidth="1"/>
    <col min="8194" max="8194" width="17" bestFit="1" customWidth="1"/>
    <col min="8195" max="8195" width="11.42578125" bestFit="1" customWidth="1"/>
    <col min="8196" max="8196" width="12" bestFit="1" customWidth="1"/>
    <col min="8197" max="8197" width="14.42578125" customWidth="1"/>
    <col min="8198" max="8201" width="12.140625" customWidth="1"/>
    <col min="8202" max="8205" width="10.28515625" customWidth="1"/>
    <col min="8449" max="8449" width="4.140625" bestFit="1" customWidth="1"/>
    <col min="8450" max="8450" width="17" bestFit="1" customWidth="1"/>
    <col min="8451" max="8451" width="11.42578125" bestFit="1" customWidth="1"/>
    <col min="8452" max="8452" width="12" bestFit="1" customWidth="1"/>
    <col min="8453" max="8453" width="14.42578125" customWidth="1"/>
    <col min="8454" max="8457" width="12.140625" customWidth="1"/>
    <col min="8458" max="8461" width="10.28515625" customWidth="1"/>
    <col min="8705" max="8705" width="4.140625" bestFit="1" customWidth="1"/>
    <col min="8706" max="8706" width="17" bestFit="1" customWidth="1"/>
    <col min="8707" max="8707" width="11.42578125" bestFit="1" customWidth="1"/>
    <col min="8708" max="8708" width="12" bestFit="1" customWidth="1"/>
    <col min="8709" max="8709" width="14.42578125" customWidth="1"/>
    <col min="8710" max="8713" width="12.140625" customWidth="1"/>
    <col min="8714" max="8717" width="10.28515625" customWidth="1"/>
    <col min="8961" max="8961" width="4.140625" bestFit="1" customWidth="1"/>
    <col min="8962" max="8962" width="17" bestFit="1" customWidth="1"/>
    <col min="8963" max="8963" width="11.42578125" bestFit="1" customWidth="1"/>
    <col min="8964" max="8964" width="12" bestFit="1" customWidth="1"/>
    <col min="8965" max="8965" width="14.42578125" customWidth="1"/>
    <col min="8966" max="8969" width="12.140625" customWidth="1"/>
    <col min="8970" max="8973" width="10.28515625" customWidth="1"/>
    <col min="9217" max="9217" width="4.140625" bestFit="1" customWidth="1"/>
    <col min="9218" max="9218" width="17" bestFit="1" customWidth="1"/>
    <col min="9219" max="9219" width="11.42578125" bestFit="1" customWidth="1"/>
    <col min="9220" max="9220" width="12" bestFit="1" customWidth="1"/>
    <col min="9221" max="9221" width="14.42578125" customWidth="1"/>
    <col min="9222" max="9225" width="12.140625" customWidth="1"/>
    <col min="9226" max="9229" width="10.28515625" customWidth="1"/>
    <col min="9473" max="9473" width="4.140625" bestFit="1" customWidth="1"/>
    <col min="9474" max="9474" width="17" bestFit="1" customWidth="1"/>
    <col min="9475" max="9475" width="11.42578125" bestFit="1" customWidth="1"/>
    <col min="9476" max="9476" width="12" bestFit="1" customWidth="1"/>
    <col min="9477" max="9477" width="14.42578125" customWidth="1"/>
    <col min="9478" max="9481" width="12.140625" customWidth="1"/>
    <col min="9482" max="9485" width="10.28515625" customWidth="1"/>
    <col min="9729" max="9729" width="4.140625" bestFit="1" customWidth="1"/>
    <col min="9730" max="9730" width="17" bestFit="1" customWidth="1"/>
    <col min="9731" max="9731" width="11.42578125" bestFit="1" customWidth="1"/>
    <col min="9732" max="9732" width="12" bestFit="1" customWidth="1"/>
    <col min="9733" max="9733" width="14.42578125" customWidth="1"/>
    <col min="9734" max="9737" width="12.140625" customWidth="1"/>
    <col min="9738" max="9741" width="10.28515625" customWidth="1"/>
    <col min="9985" max="9985" width="4.140625" bestFit="1" customWidth="1"/>
    <col min="9986" max="9986" width="17" bestFit="1" customWidth="1"/>
    <col min="9987" max="9987" width="11.42578125" bestFit="1" customWidth="1"/>
    <col min="9988" max="9988" width="12" bestFit="1" customWidth="1"/>
    <col min="9989" max="9989" width="14.42578125" customWidth="1"/>
    <col min="9990" max="9993" width="12.140625" customWidth="1"/>
    <col min="9994" max="9997" width="10.28515625" customWidth="1"/>
    <col min="10241" max="10241" width="4.140625" bestFit="1" customWidth="1"/>
    <col min="10242" max="10242" width="17" bestFit="1" customWidth="1"/>
    <col min="10243" max="10243" width="11.42578125" bestFit="1" customWidth="1"/>
    <col min="10244" max="10244" width="12" bestFit="1" customWidth="1"/>
    <col min="10245" max="10245" width="14.42578125" customWidth="1"/>
    <col min="10246" max="10249" width="12.140625" customWidth="1"/>
    <col min="10250" max="10253" width="10.28515625" customWidth="1"/>
    <col min="10497" max="10497" width="4.140625" bestFit="1" customWidth="1"/>
    <col min="10498" max="10498" width="17" bestFit="1" customWidth="1"/>
    <col min="10499" max="10499" width="11.42578125" bestFit="1" customWidth="1"/>
    <col min="10500" max="10500" width="12" bestFit="1" customWidth="1"/>
    <col min="10501" max="10501" width="14.42578125" customWidth="1"/>
    <col min="10502" max="10505" width="12.140625" customWidth="1"/>
    <col min="10506" max="10509" width="10.28515625" customWidth="1"/>
    <col min="10753" max="10753" width="4.140625" bestFit="1" customWidth="1"/>
    <col min="10754" max="10754" width="17" bestFit="1" customWidth="1"/>
    <col min="10755" max="10755" width="11.42578125" bestFit="1" customWidth="1"/>
    <col min="10756" max="10756" width="12" bestFit="1" customWidth="1"/>
    <col min="10757" max="10757" width="14.42578125" customWidth="1"/>
    <col min="10758" max="10761" width="12.140625" customWidth="1"/>
    <col min="10762" max="10765" width="10.28515625" customWidth="1"/>
    <col min="11009" max="11009" width="4.140625" bestFit="1" customWidth="1"/>
    <col min="11010" max="11010" width="17" bestFit="1" customWidth="1"/>
    <col min="11011" max="11011" width="11.42578125" bestFit="1" customWidth="1"/>
    <col min="11012" max="11012" width="12" bestFit="1" customWidth="1"/>
    <col min="11013" max="11013" width="14.42578125" customWidth="1"/>
    <col min="11014" max="11017" width="12.140625" customWidth="1"/>
    <col min="11018" max="11021" width="10.28515625" customWidth="1"/>
    <col min="11265" max="11265" width="4.140625" bestFit="1" customWidth="1"/>
    <col min="11266" max="11266" width="17" bestFit="1" customWidth="1"/>
    <col min="11267" max="11267" width="11.42578125" bestFit="1" customWidth="1"/>
    <col min="11268" max="11268" width="12" bestFit="1" customWidth="1"/>
    <col min="11269" max="11269" width="14.42578125" customWidth="1"/>
    <col min="11270" max="11273" width="12.140625" customWidth="1"/>
    <col min="11274" max="11277" width="10.28515625" customWidth="1"/>
    <col min="11521" max="11521" width="4.140625" bestFit="1" customWidth="1"/>
    <col min="11522" max="11522" width="17" bestFit="1" customWidth="1"/>
    <col min="11523" max="11523" width="11.42578125" bestFit="1" customWidth="1"/>
    <col min="11524" max="11524" width="12" bestFit="1" customWidth="1"/>
    <col min="11525" max="11525" width="14.42578125" customWidth="1"/>
    <col min="11526" max="11529" width="12.140625" customWidth="1"/>
    <col min="11530" max="11533" width="10.28515625" customWidth="1"/>
    <col min="11777" max="11777" width="4.140625" bestFit="1" customWidth="1"/>
    <col min="11778" max="11778" width="17" bestFit="1" customWidth="1"/>
    <col min="11779" max="11779" width="11.42578125" bestFit="1" customWidth="1"/>
    <col min="11780" max="11780" width="12" bestFit="1" customWidth="1"/>
    <col min="11781" max="11781" width="14.42578125" customWidth="1"/>
    <col min="11782" max="11785" width="12.140625" customWidth="1"/>
    <col min="11786" max="11789" width="10.28515625" customWidth="1"/>
    <col min="12033" max="12033" width="4.140625" bestFit="1" customWidth="1"/>
    <col min="12034" max="12034" width="17" bestFit="1" customWidth="1"/>
    <col min="12035" max="12035" width="11.42578125" bestFit="1" customWidth="1"/>
    <col min="12036" max="12036" width="12" bestFit="1" customWidth="1"/>
    <col min="12037" max="12037" width="14.42578125" customWidth="1"/>
    <col min="12038" max="12041" width="12.140625" customWidth="1"/>
    <col min="12042" max="12045" width="10.28515625" customWidth="1"/>
    <col min="12289" max="12289" width="4.140625" bestFit="1" customWidth="1"/>
    <col min="12290" max="12290" width="17" bestFit="1" customWidth="1"/>
    <col min="12291" max="12291" width="11.42578125" bestFit="1" customWidth="1"/>
    <col min="12292" max="12292" width="12" bestFit="1" customWidth="1"/>
    <col min="12293" max="12293" width="14.42578125" customWidth="1"/>
    <col min="12294" max="12297" width="12.140625" customWidth="1"/>
    <col min="12298" max="12301" width="10.28515625" customWidth="1"/>
    <col min="12545" max="12545" width="4.140625" bestFit="1" customWidth="1"/>
    <col min="12546" max="12546" width="17" bestFit="1" customWidth="1"/>
    <col min="12547" max="12547" width="11.42578125" bestFit="1" customWidth="1"/>
    <col min="12548" max="12548" width="12" bestFit="1" customWidth="1"/>
    <col min="12549" max="12549" width="14.42578125" customWidth="1"/>
    <col min="12550" max="12553" width="12.140625" customWidth="1"/>
    <col min="12554" max="12557" width="10.28515625" customWidth="1"/>
    <col min="12801" max="12801" width="4.140625" bestFit="1" customWidth="1"/>
    <col min="12802" max="12802" width="17" bestFit="1" customWidth="1"/>
    <col min="12803" max="12803" width="11.42578125" bestFit="1" customWidth="1"/>
    <col min="12804" max="12804" width="12" bestFit="1" customWidth="1"/>
    <col min="12805" max="12805" width="14.42578125" customWidth="1"/>
    <col min="12806" max="12809" width="12.140625" customWidth="1"/>
    <col min="12810" max="12813" width="10.28515625" customWidth="1"/>
    <col min="13057" max="13057" width="4.140625" bestFit="1" customWidth="1"/>
    <col min="13058" max="13058" width="17" bestFit="1" customWidth="1"/>
    <col min="13059" max="13059" width="11.42578125" bestFit="1" customWidth="1"/>
    <col min="13060" max="13060" width="12" bestFit="1" customWidth="1"/>
    <col min="13061" max="13061" width="14.42578125" customWidth="1"/>
    <col min="13062" max="13065" width="12.140625" customWidth="1"/>
    <col min="13066" max="13069" width="10.28515625" customWidth="1"/>
    <col min="13313" max="13313" width="4.140625" bestFit="1" customWidth="1"/>
    <col min="13314" max="13314" width="17" bestFit="1" customWidth="1"/>
    <col min="13315" max="13315" width="11.42578125" bestFit="1" customWidth="1"/>
    <col min="13316" max="13316" width="12" bestFit="1" customWidth="1"/>
    <col min="13317" max="13317" width="14.42578125" customWidth="1"/>
    <col min="13318" max="13321" width="12.140625" customWidth="1"/>
    <col min="13322" max="13325" width="10.28515625" customWidth="1"/>
    <col min="13569" max="13569" width="4.140625" bestFit="1" customWidth="1"/>
    <col min="13570" max="13570" width="17" bestFit="1" customWidth="1"/>
    <col min="13571" max="13571" width="11.42578125" bestFit="1" customWidth="1"/>
    <col min="13572" max="13572" width="12" bestFit="1" customWidth="1"/>
    <col min="13573" max="13573" width="14.42578125" customWidth="1"/>
    <col min="13574" max="13577" width="12.140625" customWidth="1"/>
    <col min="13578" max="13581" width="10.28515625" customWidth="1"/>
    <col min="13825" max="13825" width="4.140625" bestFit="1" customWidth="1"/>
    <col min="13826" max="13826" width="17" bestFit="1" customWidth="1"/>
    <col min="13827" max="13827" width="11.42578125" bestFit="1" customWidth="1"/>
    <col min="13828" max="13828" width="12" bestFit="1" customWidth="1"/>
    <col min="13829" max="13829" width="14.42578125" customWidth="1"/>
    <col min="13830" max="13833" width="12.140625" customWidth="1"/>
    <col min="13834" max="13837" width="10.28515625" customWidth="1"/>
    <col min="14081" max="14081" width="4.140625" bestFit="1" customWidth="1"/>
    <col min="14082" max="14082" width="17" bestFit="1" customWidth="1"/>
    <col min="14083" max="14083" width="11.42578125" bestFit="1" customWidth="1"/>
    <col min="14084" max="14084" width="12" bestFit="1" customWidth="1"/>
    <col min="14085" max="14085" width="14.42578125" customWidth="1"/>
    <col min="14086" max="14089" width="12.140625" customWidth="1"/>
    <col min="14090" max="14093" width="10.28515625" customWidth="1"/>
    <col min="14337" max="14337" width="4.140625" bestFit="1" customWidth="1"/>
    <col min="14338" max="14338" width="17" bestFit="1" customWidth="1"/>
    <col min="14339" max="14339" width="11.42578125" bestFit="1" customWidth="1"/>
    <col min="14340" max="14340" width="12" bestFit="1" customWidth="1"/>
    <col min="14341" max="14341" width="14.42578125" customWidth="1"/>
    <col min="14342" max="14345" width="12.140625" customWidth="1"/>
    <col min="14346" max="14349" width="10.28515625" customWidth="1"/>
    <col min="14593" max="14593" width="4.140625" bestFit="1" customWidth="1"/>
    <col min="14594" max="14594" width="17" bestFit="1" customWidth="1"/>
    <col min="14595" max="14595" width="11.42578125" bestFit="1" customWidth="1"/>
    <col min="14596" max="14596" width="12" bestFit="1" customWidth="1"/>
    <col min="14597" max="14597" width="14.42578125" customWidth="1"/>
    <col min="14598" max="14601" width="12.140625" customWidth="1"/>
    <col min="14602" max="14605" width="10.28515625" customWidth="1"/>
    <col min="14849" max="14849" width="4.140625" bestFit="1" customWidth="1"/>
    <col min="14850" max="14850" width="17" bestFit="1" customWidth="1"/>
    <col min="14851" max="14851" width="11.42578125" bestFit="1" customWidth="1"/>
    <col min="14852" max="14852" width="12" bestFit="1" customWidth="1"/>
    <col min="14853" max="14853" width="14.42578125" customWidth="1"/>
    <col min="14854" max="14857" width="12.140625" customWidth="1"/>
    <col min="14858" max="14861" width="10.28515625" customWidth="1"/>
    <col min="15105" max="15105" width="4.140625" bestFit="1" customWidth="1"/>
    <col min="15106" max="15106" width="17" bestFit="1" customWidth="1"/>
    <col min="15107" max="15107" width="11.42578125" bestFit="1" customWidth="1"/>
    <col min="15108" max="15108" width="12" bestFit="1" customWidth="1"/>
    <col min="15109" max="15109" width="14.42578125" customWidth="1"/>
    <col min="15110" max="15113" width="12.140625" customWidth="1"/>
    <col min="15114" max="15117" width="10.28515625" customWidth="1"/>
    <col min="15361" max="15361" width="4.140625" bestFit="1" customWidth="1"/>
    <col min="15362" max="15362" width="17" bestFit="1" customWidth="1"/>
    <col min="15363" max="15363" width="11.42578125" bestFit="1" customWidth="1"/>
    <col min="15364" max="15364" width="12" bestFit="1" customWidth="1"/>
    <col min="15365" max="15365" width="14.42578125" customWidth="1"/>
    <col min="15366" max="15369" width="12.140625" customWidth="1"/>
    <col min="15370" max="15373" width="10.28515625" customWidth="1"/>
    <col min="15617" max="15617" width="4.140625" bestFit="1" customWidth="1"/>
    <col min="15618" max="15618" width="17" bestFit="1" customWidth="1"/>
    <col min="15619" max="15619" width="11.42578125" bestFit="1" customWidth="1"/>
    <col min="15620" max="15620" width="12" bestFit="1" customWidth="1"/>
    <col min="15621" max="15621" width="14.42578125" customWidth="1"/>
    <col min="15622" max="15625" width="12.140625" customWidth="1"/>
    <col min="15626" max="15629" width="10.28515625" customWidth="1"/>
    <col min="15873" max="15873" width="4.140625" bestFit="1" customWidth="1"/>
    <col min="15874" max="15874" width="17" bestFit="1" customWidth="1"/>
    <col min="15875" max="15875" width="11.42578125" bestFit="1" customWidth="1"/>
    <col min="15876" max="15876" width="12" bestFit="1" customWidth="1"/>
    <col min="15877" max="15877" width="14.42578125" customWidth="1"/>
    <col min="15878" max="15881" width="12.140625" customWidth="1"/>
    <col min="15882" max="15885" width="10.28515625" customWidth="1"/>
    <col min="16129" max="16129" width="4.140625" bestFit="1" customWidth="1"/>
    <col min="16130" max="16130" width="17" bestFit="1" customWidth="1"/>
    <col min="16131" max="16131" width="11.42578125" bestFit="1" customWidth="1"/>
    <col min="16132" max="16132" width="12" bestFit="1" customWidth="1"/>
    <col min="16133" max="16133" width="14.42578125" customWidth="1"/>
    <col min="16134" max="16137" width="12.140625" customWidth="1"/>
    <col min="16138" max="16141" width="10.28515625" customWidth="1"/>
  </cols>
  <sheetData>
    <row r="1" spans="1:15" ht="16.5" x14ac:dyDescent="0.25">
      <c r="O1" s="9"/>
    </row>
    <row r="2" spans="1:15" ht="16.5" customHeight="1" x14ac:dyDescent="0.25">
      <c r="A2" s="46" t="s">
        <v>111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54.75" customHeight="1" x14ac:dyDescent="0.25">
      <c r="A3" s="48" t="s">
        <v>113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6.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0999999999999996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69" customHeight="1" x14ac:dyDescent="0.25">
      <c r="A6" s="53" t="s">
        <v>91</v>
      </c>
      <c r="B6" s="50" t="s">
        <v>92</v>
      </c>
      <c r="C6" s="54" t="s">
        <v>93</v>
      </c>
      <c r="D6" s="55"/>
      <c r="E6" s="56"/>
      <c r="F6" s="50" t="s">
        <v>94</v>
      </c>
      <c r="G6" s="50"/>
      <c r="H6" s="50"/>
      <c r="I6" s="50"/>
      <c r="J6" s="50" t="s">
        <v>95</v>
      </c>
      <c r="K6" s="50"/>
      <c r="L6" s="50"/>
      <c r="M6" s="50"/>
      <c r="N6" s="44" t="s">
        <v>96</v>
      </c>
      <c r="O6" s="50" t="s">
        <v>0</v>
      </c>
    </row>
    <row r="7" spans="1:15" ht="60" customHeight="1" x14ac:dyDescent="0.25">
      <c r="A7" s="53"/>
      <c r="B7" s="50"/>
      <c r="C7" s="11" t="s">
        <v>97</v>
      </c>
      <c r="D7" s="11" t="s">
        <v>98</v>
      </c>
      <c r="E7" s="11" t="s">
        <v>99</v>
      </c>
      <c r="F7" s="12" t="s">
        <v>100</v>
      </c>
      <c r="G7" s="12" t="s">
        <v>101</v>
      </c>
      <c r="H7" s="12" t="s">
        <v>102</v>
      </c>
      <c r="I7" s="12" t="s">
        <v>103</v>
      </c>
      <c r="J7" s="12" t="s">
        <v>1</v>
      </c>
      <c r="K7" s="12" t="s">
        <v>104</v>
      </c>
      <c r="L7" s="12" t="s">
        <v>105</v>
      </c>
      <c r="M7" s="12" t="s">
        <v>106</v>
      </c>
      <c r="N7" s="45"/>
      <c r="O7" s="50"/>
    </row>
    <row r="8" spans="1:15" ht="16.5" x14ac:dyDescent="0.25">
      <c r="A8" s="13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3">
        <v>15</v>
      </c>
    </row>
    <row r="9" spans="1:15" ht="16.5" x14ac:dyDescent="0.25">
      <c r="A9" s="14"/>
      <c r="B9" s="14" t="s">
        <v>107</v>
      </c>
      <c r="C9" s="32">
        <f>SUM(C10:C12)</f>
        <v>2052</v>
      </c>
      <c r="D9" s="32">
        <f>SUM(D10:D12)</f>
        <v>1793</v>
      </c>
      <c r="E9" s="32">
        <f>SUM(E10:E12)</f>
        <v>259</v>
      </c>
      <c r="F9" s="32">
        <f t="shared" ref="F9:N9" si="0">SUM(F10:F12)</f>
        <v>0</v>
      </c>
      <c r="G9" s="33">
        <f t="shared" si="0"/>
        <v>1117</v>
      </c>
      <c r="H9" s="33">
        <f t="shared" si="0"/>
        <v>395</v>
      </c>
      <c r="I9" s="33">
        <f t="shared" si="0"/>
        <v>281</v>
      </c>
      <c r="J9" s="32">
        <f t="shared" si="0"/>
        <v>194</v>
      </c>
      <c r="K9" s="32">
        <f t="shared" si="0"/>
        <v>0</v>
      </c>
      <c r="L9" s="32">
        <f t="shared" si="0"/>
        <v>132</v>
      </c>
      <c r="M9" s="32">
        <f t="shared" si="0"/>
        <v>62</v>
      </c>
      <c r="N9" s="32">
        <f t="shared" si="0"/>
        <v>65</v>
      </c>
      <c r="O9" s="34"/>
    </row>
    <row r="10" spans="1:15" ht="16.5" x14ac:dyDescent="0.25">
      <c r="A10" s="15">
        <v>1</v>
      </c>
      <c r="B10" s="15" t="s">
        <v>108</v>
      </c>
      <c r="C10" s="35">
        <v>520</v>
      </c>
      <c r="D10" s="35">
        <v>467</v>
      </c>
      <c r="E10" s="35">
        <f>C10-D10</f>
        <v>53</v>
      </c>
      <c r="F10" s="35">
        <v>0</v>
      </c>
      <c r="G10" s="36">
        <v>217</v>
      </c>
      <c r="H10" s="36">
        <v>126</v>
      </c>
      <c r="I10" s="36">
        <v>124</v>
      </c>
      <c r="J10" s="35">
        <f>SUM(K10:M10)</f>
        <v>37</v>
      </c>
      <c r="K10" s="35">
        <v>0</v>
      </c>
      <c r="L10" s="35">
        <v>25</v>
      </c>
      <c r="M10" s="35">
        <f>3+9</f>
        <v>12</v>
      </c>
      <c r="N10" s="35">
        <f>E10-J10</f>
        <v>16</v>
      </c>
      <c r="O10" s="34"/>
    </row>
    <row r="11" spans="1:15" ht="16.5" x14ac:dyDescent="0.25">
      <c r="A11" s="15">
        <v>2</v>
      </c>
      <c r="B11" s="15" t="s">
        <v>109</v>
      </c>
      <c r="C11" s="35">
        <v>924</v>
      </c>
      <c r="D11" s="35">
        <v>784</v>
      </c>
      <c r="E11" s="35">
        <f t="shared" ref="E11:E12" si="1">C11-D11</f>
        <v>140</v>
      </c>
      <c r="F11" s="35">
        <v>0</v>
      </c>
      <c r="G11" s="36">
        <v>475</v>
      </c>
      <c r="H11" s="36">
        <v>187</v>
      </c>
      <c r="I11" s="37">
        <v>122</v>
      </c>
      <c r="J11" s="35">
        <f>SUM(K11:M11)</f>
        <v>107</v>
      </c>
      <c r="K11" s="35">
        <v>0</v>
      </c>
      <c r="L11" s="35">
        <v>77</v>
      </c>
      <c r="M11" s="35">
        <f>6+6+5+6+7</f>
        <v>30</v>
      </c>
      <c r="N11" s="35">
        <f>E11-J11</f>
        <v>33</v>
      </c>
      <c r="O11" s="34"/>
    </row>
    <row r="12" spans="1:15" ht="16.5" x14ac:dyDescent="0.25">
      <c r="A12" s="15">
        <v>3</v>
      </c>
      <c r="B12" s="15" t="s">
        <v>110</v>
      </c>
      <c r="C12" s="35">
        <v>608</v>
      </c>
      <c r="D12" s="35">
        <v>542</v>
      </c>
      <c r="E12" s="35">
        <f t="shared" si="1"/>
        <v>66</v>
      </c>
      <c r="F12" s="35">
        <v>0</v>
      </c>
      <c r="G12" s="36">
        <v>425</v>
      </c>
      <c r="H12" s="36">
        <v>82</v>
      </c>
      <c r="I12" s="37">
        <v>35</v>
      </c>
      <c r="J12" s="35">
        <f>SUM(K12:M12)</f>
        <v>50</v>
      </c>
      <c r="K12" s="35">
        <v>0</v>
      </c>
      <c r="L12" s="35">
        <v>30</v>
      </c>
      <c r="M12" s="35">
        <f>6+4+4+4+2</f>
        <v>20</v>
      </c>
      <c r="N12" s="35">
        <f>E12-J12</f>
        <v>16</v>
      </c>
      <c r="O12" s="34"/>
    </row>
    <row r="13" spans="1:15" ht="16.5" x14ac:dyDescent="0.25">
      <c r="A13" s="17"/>
    </row>
    <row r="14" spans="1:15" ht="16.5" x14ac:dyDescent="0.25">
      <c r="A14" s="51"/>
      <c r="J14" s="52"/>
      <c r="K14" s="52"/>
      <c r="L14" s="52"/>
      <c r="M14" s="52"/>
      <c r="N14" s="52"/>
      <c r="O14" s="52"/>
    </row>
    <row r="15" spans="1:15" ht="16.5" x14ac:dyDescent="0.25">
      <c r="A15" s="51"/>
      <c r="B15" s="49"/>
      <c r="C15" s="49"/>
      <c r="D15" s="10"/>
      <c r="J15" s="48"/>
      <c r="K15" s="48"/>
      <c r="L15" s="48"/>
      <c r="M15" s="48"/>
      <c r="N15" s="48"/>
      <c r="O15" s="48"/>
    </row>
    <row r="16" spans="1:15" ht="16.5" x14ac:dyDescent="0.25">
      <c r="A16" s="51"/>
      <c r="B16" s="10"/>
      <c r="C16" s="18"/>
      <c r="D16" s="18"/>
    </row>
    <row r="17" spans="1:15" ht="16.5" x14ac:dyDescent="0.25">
      <c r="A17" s="17"/>
      <c r="B17" s="19"/>
    </row>
    <row r="18" spans="1:15" ht="16.5" x14ac:dyDescent="0.25">
      <c r="J18" s="20"/>
      <c r="K18" s="20"/>
      <c r="L18" s="20"/>
      <c r="M18" s="20"/>
      <c r="N18" s="20"/>
      <c r="O18" s="21"/>
    </row>
    <row r="19" spans="1:15" ht="16.5" x14ac:dyDescent="0.25">
      <c r="A19" s="9"/>
    </row>
    <row r="20" spans="1:15" ht="16.5" x14ac:dyDescent="0.25">
      <c r="B20" s="49"/>
      <c r="C20" s="49"/>
      <c r="J20" s="49"/>
      <c r="K20" s="49"/>
      <c r="L20" s="49"/>
      <c r="M20" s="49"/>
      <c r="N20" s="49"/>
      <c r="O20" s="49"/>
    </row>
    <row r="21" spans="1:15" ht="16.5" x14ac:dyDescent="0.25">
      <c r="B21" s="49"/>
      <c r="C21" s="49"/>
    </row>
  </sheetData>
  <mergeCells count="17">
    <mergeCell ref="J6:M6"/>
    <mergeCell ref="N6:N7"/>
    <mergeCell ref="A2:O2"/>
    <mergeCell ref="A5:O5"/>
    <mergeCell ref="A3:O3"/>
    <mergeCell ref="B21:C21"/>
    <mergeCell ref="O6:O7"/>
    <mergeCell ref="A14:A16"/>
    <mergeCell ref="J14:O14"/>
    <mergeCell ref="B15:C15"/>
    <mergeCell ref="J15:O15"/>
    <mergeCell ref="B20:C20"/>
    <mergeCell ref="J20:O20"/>
    <mergeCell ref="A6:A7"/>
    <mergeCell ref="B6:B7"/>
    <mergeCell ref="C6:E6"/>
    <mergeCell ref="F6:I6"/>
  </mergeCells>
  <printOptions horizontalCentered="1"/>
  <pageMargins left="0.51181102362204722" right="0.31496062992125984" top="0.55118110236220474" bottom="0.55118110236220474" header="0.31496062992125984" footer="0.31496062992125984"/>
  <pageSetup scale="75" orientation="landscape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70"/>
  <sheetViews>
    <sheetView zoomScale="70" zoomScaleNormal="70" workbookViewId="0">
      <pane ySplit="6" topLeftCell="A61" activePane="bottomLeft" state="frozen"/>
      <selection pane="bottomLeft" activeCell="K13" sqref="K13"/>
    </sheetView>
  </sheetViews>
  <sheetFormatPr defaultColWidth="9.140625" defaultRowHeight="15" x14ac:dyDescent="0.25"/>
  <cols>
    <col min="1" max="1" width="5.140625" style="7" customWidth="1"/>
    <col min="2" max="2" width="28.140625" style="7" customWidth="1"/>
    <col min="3" max="3" width="17.7109375" style="7" customWidth="1"/>
    <col min="4" max="4" width="7.7109375" style="30" customWidth="1"/>
    <col min="5" max="5" width="10.28515625" style="30" customWidth="1"/>
    <col min="6" max="6" width="9.42578125" style="7" customWidth="1"/>
    <col min="7" max="8" width="6.7109375" style="7" customWidth="1"/>
    <col min="9" max="11" width="7" style="7" customWidth="1"/>
    <col min="12" max="12" width="7.140625" style="7" customWidth="1"/>
    <col min="13" max="13" width="6.7109375" style="7" customWidth="1"/>
    <col min="14" max="14" width="7.28515625" style="7" customWidth="1"/>
    <col min="15" max="15" width="5.5703125" style="7" customWidth="1"/>
    <col min="16" max="16" width="7.28515625" style="7" customWidth="1"/>
    <col min="17" max="18" width="6.140625" style="7" customWidth="1"/>
    <col min="19" max="19" width="9.85546875" style="7" customWidth="1"/>
    <col min="20" max="20" width="13.7109375" style="7" customWidth="1"/>
    <col min="21" max="21" width="12.5703125" style="7" customWidth="1"/>
    <col min="22" max="22" width="8.85546875" style="7" bestFit="1" customWidth="1"/>
    <col min="23" max="23" width="9.42578125" style="7" customWidth="1"/>
    <col min="24" max="24" width="9.85546875" style="7" customWidth="1"/>
    <col min="25" max="16384" width="9.140625" style="7"/>
  </cols>
  <sheetData>
    <row r="1" spans="1:25" ht="16.5" x14ac:dyDescent="0.25">
      <c r="A1" s="57" t="s">
        <v>112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31"/>
    </row>
    <row r="2" spans="1:25" ht="59.25" customHeight="1" x14ac:dyDescent="0.25">
      <c r="A2" s="57" t="s">
        <v>114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23"/>
    </row>
    <row r="3" spans="1:25" ht="16.5" x14ac:dyDescent="0.25">
      <c r="A3" s="4"/>
      <c r="B3" s="4"/>
      <c r="C3" s="4"/>
      <c r="D3" s="24"/>
      <c r="E3" s="2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6.5" x14ac:dyDescent="0.25">
      <c r="A4" s="58" t="s">
        <v>2</v>
      </c>
      <c r="B4" s="65" t="s">
        <v>3</v>
      </c>
      <c r="C4" s="65"/>
      <c r="D4" s="62" t="s">
        <v>6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4"/>
      <c r="Y4" s="58" t="s">
        <v>0</v>
      </c>
    </row>
    <row r="5" spans="1:25" ht="19.5" customHeight="1" x14ac:dyDescent="0.35">
      <c r="A5" s="59"/>
      <c r="B5" s="66" t="s">
        <v>4</v>
      </c>
      <c r="C5" s="66" t="s">
        <v>5</v>
      </c>
      <c r="D5" s="66" t="s">
        <v>1</v>
      </c>
      <c r="E5" s="61" t="s">
        <v>73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 t="s">
        <v>74</v>
      </c>
      <c r="T5" s="61"/>
      <c r="U5" s="61"/>
      <c r="V5" s="61"/>
      <c r="W5" s="61"/>
      <c r="X5" s="61"/>
      <c r="Y5" s="59"/>
    </row>
    <row r="6" spans="1:25" ht="33" customHeight="1" x14ac:dyDescent="0.25">
      <c r="A6" s="60"/>
      <c r="B6" s="67"/>
      <c r="C6" s="67"/>
      <c r="D6" s="67"/>
      <c r="E6" s="16" t="s">
        <v>8</v>
      </c>
      <c r="F6" s="16" t="s">
        <v>9</v>
      </c>
      <c r="G6" s="16" t="s">
        <v>51</v>
      </c>
      <c r="H6" s="16" t="s">
        <v>89</v>
      </c>
      <c r="I6" s="16" t="s">
        <v>66</v>
      </c>
      <c r="J6" s="16" t="s">
        <v>87</v>
      </c>
      <c r="K6" s="16" t="s">
        <v>88</v>
      </c>
      <c r="L6" s="16" t="s">
        <v>52</v>
      </c>
      <c r="M6" s="16" t="s">
        <v>50</v>
      </c>
      <c r="N6" s="16" t="s">
        <v>67</v>
      </c>
      <c r="O6" s="16" t="s">
        <v>11</v>
      </c>
      <c r="P6" s="16" t="s">
        <v>49</v>
      </c>
      <c r="Q6" s="16" t="s">
        <v>48</v>
      </c>
      <c r="R6" s="16" t="s">
        <v>12</v>
      </c>
      <c r="S6" s="22" t="s">
        <v>13</v>
      </c>
      <c r="T6" s="22" t="s">
        <v>68</v>
      </c>
      <c r="U6" s="22" t="s">
        <v>69</v>
      </c>
      <c r="V6" s="22" t="s">
        <v>70</v>
      </c>
      <c r="W6" s="22" t="s">
        <v>71</v>
      </c>
      <c r="X6" s="22" t="s">
        <v>72</v>
      </c>
      <c r="Y6" s="60"/>
    </row>
    <row r="7" spans="1:25" ht="16.5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</row>
    <row r="8" spans="1:25" ht="16.5" x14ac:dyDescent="0.25">
      <c r="A8" s="5"/>
      <c r="B8" s="5" t="s">
        <v>7</v>
      </c>
      <c r="C8" s="5"/>
      <c r="D8" s="38">
        <f t="shared" ref="D8:X8" si="0">SUM(D9:D25)</f>
        <v>37</v>
      </c>
      <c r="E8" s="38">
        <f t="shared" si="0"/>
        <v>25</v>
      </c>
      <c r="F8" s="38">
        <f t="shared" si="0"/>
        <v>0</v>
      </c>
      <c r="G8" s="38">
        <f t="shared" si="0"/>
        <v>0</v>
      </c>
      <c r="H8" s="38">
        <f t="shared" si="0"/>
        <v>0</v>
      </c>
      <c r="I8" s="38">
        <f t="shared" si="0"/>
        <v>0</v>
      </c>
      <c r="J8" s="38">
        <f t="shared" si="0"/>
        <v>0</v>
      </c>
      <c r="K8" s="38">
        <f t="shared" si="0"/>
        <v>0</v>
      </c>
      <c r="L8" s="38">
        <f t="shared" si="0"/>
        <v>0</v>
      </c>
      <c r="M8" s="38">
        <f t="shared" si="0"/>
        <v>0</v>
      </c>
      <c r="N8" s="38">
        <f t="shared" si="0"/>
        <v>0</v>
      </c>
      <c r="O8" s="38">
        <f t="shared" si="0"/>
        <v>0</v>
      </c>
      <c r="P8" s="38">
        <f t="shared" si="0"/>
        <v>0</v>
      </c>
      <c r="Q8" s="38">
        <f t="shared" si="0"/>
        <v>0</v>
      </c>
      <c r="R8" s="38">
        <f t="shared" si="0"/>
        <v>0</v>
      </c>
      <c r="S8" s="38">
        <f t="shared" si="0"/>
        <v>0</v>
      </c>
      <c r="T8" s="38">
        <f t="shared" si="0"/>
        <v>0</v>
      </c>
      <c r="U8" s="38">
        <f t="shared" si="0"/>
        <v>0</v>
      </c>
      <c r="V8" s="38">
        <f t="shared" si="0"/>
        <v>0</v>
      </c>
      <c r="W8" s="38">
        <f t="shared" si="0"/>
        <v>3</v>
      </c>
      <c r="X8" s="38">
        <f t="shared" si="0"/>
        <v>9</v>
      </c>
      <c r="Y8" s="39"/>
    </row>
    <row r="9" spans="1:25" ht="21" customHeight="1" x14ac:dyDescent="0.25">
      <c r="A9" s="16">
        <v>1</v>
      </c>
      <c r="B9" s="2" t="s">
        <v>16</v>
      </c>
      <c r="C9" s="26" t="s">
        <v>15</v>
      </c>
      <c r="D9" s="40">
        <f t="shared" ref="D9:D25" si="1">SUM(E9:X9)</f>
        <v>3</v>
      </c>
      <c r="E9" s="41">
        <v>3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1"/>
      <c r="Y9" s="39"/>
    </row>
    <row r="10" spans="1:25" ht="21" customHeight="1" x14ac:dyDescent="0.25">
      <c r="A10" s="16">
        <v>2</v>
      </c>
      <c r="B10" s="2" t="s">
        <v>17</v>
      </c>
      <c r="C10" s="26" t="s">
        <v>15</v>
      </c>
      <c r="D10" s="40">
        <f t="shared" si="1"/>
        <v>5</v>
      </c>
      <c r="E10" s="41">
        <v>4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1">
        <v>1</v>
      </c>
      <c r="X10" s="41"/>
      <c r="Y10" s="39"/>
    </row>
    <row r="11" spans="1:25" ht="21" customHeight="1" x14ac:dyDescent="0.25">
      <c r="A11" s="16">
        <v>3</v>
      </c>
      <c r="B11" s="2" t="s">
        <v>18</v>
      </c>
      <c r="C11" s="26" t="s">
        <v>15</v>
      </c>
      <c r="D11" s="40">
        <f t="shared" si="1"/>
        <v>1</v>
      </c>
      <c r="E11" s="41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1"/>
      <c r="X11" s="41">
        <v>1</v>
      </c>
      <c r="Y11" s="39"/>
    </row>
    <row r="12" spans="1:25" ht="21" customHeight="1" x14ac:dyDescent="0.25">
      <c r="A12" s="16">
        <v>4</v>
      </c>
      <c r="B12" s="2" t="s">
        <v>19</v>
      </c>
      <c r="C12" s="26" t="s">
        <v>15</v>
      </c>
      <c r="D12" s="40">
        <f t="shared" si="1"/>
        <v>2</v>
      </c>
      <c r="E12" s="41">
        <v>2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X12" s="41"/>
      <c r="Y12" s="39"/>
    </row>
    <row r="13" spans="1:25" ht="21" customHeight="1" x14ac:dyDescent="0.25">
      <c r="A13" s="16">
        <v>5</v>
      </c>
      <c r="B13" s="2" t="s">
        <v>20</v>
      </c>
      <c r="C13" s="26" t="s">
        <v>15</v>
      </c>
      <c r="D13" s="40">
        <f t="shared" si="1"/>
        <v>2</v>
      </c>
      <c r="E13" s="41">
        <v>1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  <c r="X13" s="41">
        <v>1</v>
      </c>
      <c r="Y13" s="39"/>
    </row>
    <row r="14" spans="1:25" ht="21" customHeight="1" x14ac:dyDescent="0.25">
      <c r="A14" s="16">
        <v>6</v>
      </c>
      <c r="B14" s="2" t="s">
        <v>62</v>
      </c>
      <c r="C14" s="26" t="s">
        <v>15</v>
      </c>
      <c r="D14" s="40">
        <f t="shared" si="1"/>
        <v>2</v>
      </c>
      <c r="E14" s="41">
        <v>1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1"/>
      <c r="X14" s="41">
        <v>1</v>
      </c>
      <c r="Y14" s="39"/>
    </row>
    <row r="15" spans="1:25" ht="21" customHeight="1" x14ac:dyDescent="0.25">
      <c r="A15" s="16">
        <v>7</v>
      </c>
      <c r="B15" s="2" t="s">
        <v>21</v>
      </c>
      <c r="C15" s="26" t="s">
        <v>15</v>
      </c>
      <c r="D15" s="40">
        <f t="shared" si="1"/>
        <v>3</v>
      </c>
      <c r="E15" s="41">
        <v>2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  <c r="X15" s="41">
        <v>1</v>
      </c>
      <c r="Y15" s="39"/>
    </row>
    <row r="16" spans="1:25" ht="21" customHeight="1" x14ac:dyDescent="0.25">
      <c r="A16" s="16">
        <v>8</v>
      </c>
      <c r="B16" s="2" t="s">
        <v>22</v>
      </c>
      <c r="C16" s="26" t="s">
        <v>15</v>
      </c>
      <c r="D16" s="40">
        <f t="shared" si="1"/>
        <v>0</v>
      </c>
      <c r="E16" s="41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1"/>
      <c r="X16" s="41"/>
      <c r="Y16" s="39"/>
    </row>
    <row r="17" spans="1:25" ht="21" customHeight="1" x14ac:dyDescent="0.25">
      <c r="A17" s="16">
        <v>9</v>
      </c>
      <c r="B17" s="2" t="s">
        <v>63</v>
      </c>
      <c r="C17" s="26" t="s">
        <v>15</v>
      </c>
      <c r="D17" s="40">
        <f t="shared" si="1"/>
        <v>1</v>
      </c>
      <c r="E17" s="41">
        <v>1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1"/>
      <c r="X17" s="41"/>
      <c r="Y17" s="39"/>
    </row>
    <row r="18" spans="1:25" ht="21" customHeight="1" x14ac:dyDescent="0.25">
      <c r="A18" s="16">
        <v>10</v>
      </c>
      <c r="B18" s="2" t="s">
        <v>23</v>
      </c>
      <c r="C18" s="26" t="s">
        <v>15</v>
      </c>
      <c r="D18" s="40">
        <f t="shared" si="1"/>
        <v>1</v>
      </c>
      <c r="E18" s="41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>
        <v>1</v>
      </c>
      <c r="X18" s="41"/>
      <c r="Y18" s="39"/>
    </row>
    <row r="19" spans="1:25" ht="21" customHeight="1" x14ac:dyDescent="0.25">
      <c r="A19" s="16">
        <v>11</v>
      </c>
      <c r="B19" s="2" t="s">
        <v>24</v>
      </c>
      <c r="C19" s="26" t="s">
        <v>15</v>
      </c>
      <c r="D19" s="40">
        <f t="shared" si="1"/>
        <v>2</v>
      </c>
      <c r="E19" s="41">
        <v>2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1"/>
      <c r="X19" s="41"/>
      <c r="Y19" s="39"/>
    </row>
    <row r="20" spans="1:25" ht="21" customHeight="1" x14ac:dyDescent="0.25">
      <c r="A20" s="16">
        <v>12</v>
      </c>
      <c r="B20" s="2" t="s">
        <v>64</v>
      </c>
      <c r="C20" s="26" t="s">
        <v>15</v>
      </c>
      <c r="D20" s="40">
        <f t="shared" si="1"/>
        <v>5</v>
      </c>
      <c r="E20" s="41">
        <v>3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1">
        <v>1</v>
      </c>
      <c r="X20" s="41">
        <v>1</v>
      </c>
      <c r="Y20" s="39"/>
    </row>
    <row r="21" spans="1:25" ht="21" customHeight="1" x14ac:dyDescent="0.25">
      <c r="A21" s="16">
        <v>13</v>
      </c>
      <c r="B21" s="2" t="s">
        <v>25</v>
      </c>
      <c r="C21" s="26" t="s">
        <v>15</v>
      </c>
      <c r="D21" s="40">
        <f t="shared" si="1"/>
        <v>3</v>
      </c>
      <c r="E21" s="41">
        <v>2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/>
      <c r="X21" s="41">
        <v>1</v>
      </c>
      <c r="Y21" s="39"/>
    </row>
    <row r="22" spans="1:25" ht="21" customHeight="1" x14ac:dyDescent="0.25">
      <c r="A22" s="16">
        <v>14</v>
      </c>
      <c r="B22" s="2" t="s">
        <v>26</v>
      </c>
      <c r="C22" s="26" t="s">
        <v>15</v>
      </c>
      <c r="D22" s="40">
        <f t="shared" si="1"/>
        <v>4</v>
      </c>
      <c r="E22" s="41">
        <v>3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1"/>
      <c r="X22" s="41">
        <v>1</v>
      </c>
      <c r="Y22" s="39"/>
    </row>
    <row r="23" spans="1:25" ht="21" customHeight="1" x14ac:dyDescent="0.25">
      <c r="A23" s="16">
        <v>15</v>
      </c>
      <c r="B23" s="2" t="s">
        <v>65</v>
      </c>
      <c r="C23" s="26" t="s">
        <v>15</v>
      </c>
      <c r="D23" s="40">
        <f t="shared" si="1"/>
        <v>1</v>
      </c>
      <c r="E23" s="41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41">
        <v>1</v>
      </c>
      <c r="Y23" s="39"/>
    </row>
    <row r="24" spans="1:25" ht="21" customHeight="1" x14ac:dyDescent="0.25">
      <c r="A24" s="16">
        <v>16</v>
      </c>
      <c r="B24" s="2" t="s">
        <v>27</v>
      </c>
      <c r="C24" s="26" t="s">
        <v>15</v>
      </c>
      <c r="D24" s="40">
        <f t="shared" si="1"/>
        <v>0</v>
      </c>
      <c r="E24" s="4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1"/>
      <c r="X24" s="41"/>
      <c r="Y24" s="39"/>
    </row>
    <row r="25" spans="1:25" ht="21" customHeight="1" x14ac:dyDescent="0.25">
      <c r="A25" s="16">
        <v>17</v>
      </c>
      <c r="B25" s="2" t="s">
        <v>28</v>
      </c>
      <c r="C25" s="26" t="s">
        <v>15</v>
      </c>
      <c r="D25" s="40">
        <f t="shared" si="1"/>
        <v>2</v>
      </c>
      <c r="E25" s="41">
        <v>1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1"/>
      <c r="X25" s="41">
        <v>1</v>
      </c>
      <c r="Y25" s="39"/>
    </row>
    <row r="26" spans="1:25" ht="21" customHeight="1" x14ac:dyDescent="0.25">
      <c r="A26" s="26"/>
      <c r="B26" s="5" t="s">
        <v>10</v>
      </c>
      <c r="C26" s="26"/>
      <c r="D26" s="38">
        <f t="shared" ref="D26:X26" si="2">SUM(D27:D52)</f>
        <v>106</v>
      </c>
      <c r="E26" s="38">
        <f t="shared" si="2"/>
        <v>0</v>
      </c>
      <c r="F26" s="38">
        <f t="shared" si="2"/>
        <v>48</v>
      </c>
      <c r="G26" s="38">
        <f t="shared" si="2"/>
        <v>0</v>
      </c>
      <c r="H26" s="38">
        <f t="shared" si="2"/>
        <v>0</v>
      </c>
      <c r="I26" s="38">
        <f t="shared" si="2"/>
        <v>0</v>
      </c>
      <c r="J26" s="38">
        <f t="shared" si="2"/>
        <v>0</v>
      </c>
      <c r="K26" s="38">
        <f t="shared" si="2"/>
        <v>0</v>
      </c>
      <c r="L26" s="38">
        <f t="shared" si="2"/>
        <v>0</v>
      </c>
      <c r="M26" s="38">
        <f t="shared" si="2"/>
        <v>0</v>
      </c>
      <c r="N26" s="38">
        <f t="shared" si="2"/>
        <v>8</v>
      </c>
      <c r="O26" s="38">
        <f t="shared" si="2"/>
        <v>14</v>
      </c>
      <c r="P26" s="38">
        <f t="shared" si="2"/>
        <v>2</v>
      </c>
      <c r="Q26" s="38">
        <f t="shared" si="2"/>
        <v>2</v>
      </c>
      <c r="R26" s="38">
        <f t="shared" si="2"/>
        <v>2</v>
      </c>
      <c r="S26" s="38">
        <f t="shared" si="2"/>
        <v>6</v>
      </c>
      <c r="T26" s="38">
        <f t="shared" si="2"/>
        <v>0</v>
      </c>
      <c r="U26" s="38">
        <f t="shared" si="2"/>
        <v>6</v>
      </c>
      <c r="V26" s="38">
        <f t="shared" si="2"/>
        <v>5</v>
      </c>
      <c r="W26" s="38">
        <f t="shared" si="2"/>
        <v>5</v>
      </c>
      <c r="X26" s="38">
        <f t="shared" si="2"/>
        <v>8</v>
      </c>
      <c r="Y26" s="39"/>
    </row>
    <row r="27" spans="1:25" ht="21" customHeight="1" x14ac:dyDescent="0.25">
      <c r="A27" s="16">
        <v>1</v>
      </c>
      <c r="B27" s="2" t="s">
        <v>29</v>
      </c>
      <c r="C27" s="26" t="s">
        <v>15</v>
      </c>
      <c r="D27" s="40">
        <f t="shared" ref="D27:D52" si="3">SUM(E27:X27)</f>
        <v>2</v>
      </c>
      <c r="E27" s="41"/>
      <c r="F27" s="41"/>
      <c r="G27" s="41"/>
      <c r="H27" s="41"/>
      <c r="I27" s="41"/>
      <c r="J27" s="41"/>
      <c r="K27" s="41"/>
      <c r="L27" s="41"/>
      <c r="M27" s="41"/>
      <c r="N27" s="41">
        <v>1</v>
      </c>
      <c r="O27" s="41">
        <v>1</v>
      </c>
      <c r="P27" s="41"/>
      <c r="Q27" s="41"/>
      <c r="R27" s="41"/>
      <c r="S27" s="41"/>
      <c r="T27" s="41"/>
      <c r="U27" s="41"/>
      <c r="V27" s="41"/>
      <c r="W27" s="41"/>
      <c r="X27" s="41"/>
      <c r="Y27" s="39"/>
    </row>
    <row r="28" spans="1:25" ht="21" customHeight="1" x14ac:dyDescent="0.25">
      <c r="A28" s="16">
        <v>2</v>
      </c>
      <c r="B28" s="2" t="s">
        <v>30</v>
      </c>
      <c r="C28" s="26" t="s">
        <v>15</v>
      </c>
      <c r="D28" s="40">
        <f t="shared" si="3"/>
        <v>6</v>
      </c>
      <c r="E28" s="41"/>
      <c r="F28" s="41">
        <v>3</v>
      </c>
      <c r="G28" s="41"/>
      <c r="H28" s="41"/>
      <c r="I28" s="41"/>
      <c r="J28" s="41"/>
      <c r="K28" s="41"/>
      <c r="L28" s="41"/>
      <c r="M28" s="41"/>
      <c r="N28" s="41">
        <v>1</v>
      </c>
      <c r="O28" s="41"/>
      <c r="P28" s="41"/>
      <c r="Q28" s="41"/>
      <c r="R28" s="41"/>
      <c r="S28" s="41"/>
      <c r="T28" s="41"/>
      <c r="U28" s="41">
        <v>1</v>
      </c>
      <c r="V28" s="41">
        <v>1</v>
      </c>
      <c r="W28" s="41"/>
      <c r="X28" s="41"/>
      <c r="Y28" s="39"/>
    </row>
    <row r="29" spans="1:25" ht="21" customHeight="1" x14ac:dyDescent="0.25">
      <c r="A29" s="16">
        <v>3</v>
      </c>
      <c r="B29" s="2" t="s">
        <v>75</v>
      </c>
      <c r="C29" s="26" t="s">
        <v>15</v>
      </c>
      <c r="D29" s="40">
        <f t="shared" si="3"/>
        <v>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39"/>
    </row>
    <row r="30" spans="1:25" ht="21" customHeight="1" x14ac:dyDescent="0.25">
      <c r="A30" s="16">
        <v>4</v>
      </c>
      <c r="B30" s="2" t="s">
        <v>31</v>
      </c>
      <c r="C30" s="26" t="s">
        <v>15</v>
      </c>
      <c r="D30" s="40">
        <f t="shared" si="3"/>
        <v>5</v>
      </c>
      <c r="E30" s="41"/>
      <c r="F30" s="41">
        <v>2</v>
      </c>
      <c r="G30" s="41"/>
      <c r="H30" s="41"/>
      <c r="I30" s="41"/>
      <c r="J30" s="41"/>
      <c r="K30" s="41"/>
      <c r="L30" s="41"/>
      <c r="M30" s="41"/>
      <c r="N30" s="41"/>
      <c r="O30" s="41"/>
      <c r="P30" s="41">
        <v>1</v>
      </c>
      <c r="Q30" s="41"/>
      <c r="R30" s="41"/>
      <c r="S30" s="41"/>
      <c r="T30" s="41"/>
      <c r="U30" s="41">
        <v>1</v>
      </c>
      <c r="V30" s="41"/>
      <c r="W30" s="41">
        <v>1</v>
      </c>
      <c r="X30" s="41"/>
      <c r="Y30" s="39"/>
    </row>
    <row r="31" spans="1:25" ht="21" customHeight="1" x14ac:dyDescent="0.25">
      <c r="A31" s="16">
        <v>5</v>
      </c>
      <c r="B31" s="2" t="s">
        <v>32</v>
      </c>
      <c r="C31" s="26" t="s">
        <v>15</v>
      </c>
      <c r="D31" s="40">
        <f t="shared" si="3"/>
        <v>6</v>
      </c>
      <c r="E31" s="41"/>
      <c r="F31" s="41">
        <v>3</v>
      </c>
      <c r="G31" s="41"/>
      <c r="H31" s="41"/>
      <c r="I31" s="41"/>
      <c r="J31" s="41"/>
      <c r="K31" s="41"/>
      <c r="L31" s="41"/>
      <c r="M31" s="41"/>
      <c r="N31" s="41"/>
      <c r="O31" s="41">
        <v>1</v>
      </c>
      <c r="P31" s="41"/>
      <c r="Q31" s="41"/>
      <c r="R31" s="41"/>
      <c r="S31" s="41"/>
      <c r="T31" s="41"/>
      <c r="U31" s="41"/>
      <c r="V31" s="41"/>
      <c r="W31" s="41">
        <v>1</v>
      </c>
      <c r="X31" s="41">
        <v>1</v>
      </c>
      <c r="Y31" s="39"/>
    </row>
    <row r="32" spans="1:25" ht="21" customHeight="1" x14ac:dyDescent="0.25">
      <c r="A32" s="16">
        <v>6</v>
      </c>
      <c r="B32" s="2" t="s">
        <v>76</v>
      </c>
      <c r="C32" s="26" t="s">
        <v>15</v>
      </c>
      <c r="D32" s="40">
        <f t="shared" si="3"/>
        <v>0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39"/>
    </row>
    <row r="33" spans="1:25" ht="21" customHeight="1" x14ac:dyDescent="0.25">
      <c r="A33" s="16">
        <v>7</v>
      </c>
      <c r="B33" s="2" t="s">
        <v>33</v>
      </c>
      <c r="C33" s="26" t="s">
        <v>15</v>
      </c>
      <c r="D33" s="40">
        <f t="shared" si="3"/>
        <v>3</v>
      </c>
      <c r="E33" s="41"/>
      <c r="F33" s="41">
        <v>1</v>
      </c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>
        <v>1</v>
      </c>
      <c r="X33" s="41">
        <v>1</v>
      </c>
      <c r="Y33" s="39"/>
    </row>
    <row r="34" spans="1:25" ht="21" customHeight="1" x14ac:dyDescent="0.25">
      <c r="A34" s="16">
        <v>8</v>
      </c>
      <c r="B34" s="2" t="s">
        <v>90</v>
      </c>
      <c r="C34" s="26" t="s">
        <v>15</v>
      </c>
      <c r="D34" s="40">
        <f t="shared" si="3"/>
        <v>2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>
        <v>1</v>
      </c>
      <c r="W34" s="41">
        <v>1</v>
      </c>
      <c r="X34" s="41"/>
      <c r="Y34" s="39"/>
    </row>
    <row r="35" spans="1:25" ht="21" customHeight="1" x14ac:dyDescent="0.25">
      <c r="A35" s="16">
        <v>9</v>
      </c>
      <c r="B35" s="2" t="s">
        <v>77</v>
      </c>
      <c r="C35" s="26" t="s">
        <v>15</v>
      </c>
      <c r="D35" s="40">
        <f t="shared" si="3"/>
        <v>4</v>
      </c>
      <c r="E35" s="41"/>
      <c r="F35" s="41">
        <v>4</v>
      </c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39"/>
    </row>
    <row r="36" spans="1:25" ht="21" customHeight="1" x14ac:dyDescent="0.25">
      <c r="A36" s="16">
        <v>10</v>
      </c>
      <c r="B36" s="2" t="s">
        <v>78</v>
      </c>
      <c r="C36" s="26" t="s">
        <v>15</v>
      </c>
      <c r="D36" s="40">
        <f t="shared" si="3"/>
        <v>2</v>
      </c>
      <c r="E36" s="41"/>
      <c r="F36" s="41">
        <v>2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39"/>
    </row>
    <row r="37" spans="1:25" ht="21" customHeight="1" x14ac:dyDescent="0.25">
      <c r="A37" s="16">
        <v>11</v>
      </c>
      <c r="B37" s="2" t="s">
        <v>79</v>
      </c>
      <c r="C37" s="26" t="s">
        <v>15</v>
      </c>
      <c r="D37" s="40">
        <f t="shared" si="3"/>
        <v>2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>
        <v>1</v>
      </c>
      <c r="X37" s="41">
        <v>1</v>
      </c>
      <c r="Y37" s="39"/>
    </row>
    <row r="38" spans="1:25" ht="21" customHeight="1" x14ac:dyDescent="0.25">
      <c r="A38" s="16">
        <v>12</v>
      </c>
      <c r="B38" s="2" t="s">
        <v>80</v>
      </c>
      <c r="C38" s="26" t="s">
        <v>15</v>
      </c>
      <c r="D38" s="40">
        <f t="shared" si="3"/>
        <v>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39"/>
    </row>
    <row r="39" spans="1:25" ht="21" customHeight="1" x14ac:dyDescent="0.25">
      <c r="A39" s="16">
        <v>13</v>
      </c>
      <c r="B39" s="2" t="s">
        <v>34</v>
      </c>
      <c r="C39" s="26" t="s">
        <v>15</v>
      </c>
      <c r="D39" s="40">
        <f t="shared" si="3"/>
        <v>9</v>
      </c>
      <c r="E39" s="41"/>
      <c r="F39" s="42">
        <v>3</v>
      </c>
      <c r="G39" s="41"/>
      <c r="H39" s="41"/>
      <c r="I39" s="41"/>
      <c r="J39" s="41"/>
      <c r="K39" s="41"/>
      <c r="L39" s="41"/>
      <c r="M39" s="41"/>
      <c r="N39" s="41">
        <v>1</v>
      </c>
      <c r="O39" s="41">
        <v>1</v>
      </c>
      <c r="P39" s="41"/>
      <c r="Q39" s="41"/>
      <c r="R39" s="41"/>
      <c r="S39" s="41">
        <v>1</v>
      </c>
      <c r="T39" s="41"/>
      <c r="U39" s="41">
        <v>1</v>
      </c>
      <c r="V39" s="41">
        <v>1</v>
      </c>
      <c r="W39" s="41"/>
      <c r="X39" s="41">
        <v>1</v>
      </c>
      <c r="Y39" s="39"/>
    </row>
    <row r="40" spans="1:25" ht="21" customHeight="1" x14ac:dyDescent="0.25">
      <c r="A40" s="16">
        <v>14</v>
      </c>
      <c r="B40" s="2" t="s">
        <v>35</v>
      </c>
      <c r="C40" s="26" t="s">
        <v>15</v>
      </c>
      <c r="D40" s="40">
        <f t="shared" si="3"/>
        <v>3</v>
      </c>
      <c r="E40" s="41"/>
      <c r="F40" s="41">
        <v>1</v>
      </c>
      <c r="G40" s="41"/>
      <c r="H40" s="41"/>
      <c r="I40" s="41"/>
      <c r="J40" s="41"/>
      <c r="K40" s="41"/>
      <c r="L40" s="41"/>
      <c r="M40" s="41"/>
      <c r="N40" s="41">
        <v>1</v>
      </c>
      <c r="O40" s="41">
        <v>1</v>
      </c>
      <c r="P40" s="41"/>
      <c r="Q40" s="41"/>
      <c r="R40" s="41"/>
      <c r="S40" s="41"/>
      <c r="T40" s="41"/>
      <c r="U40" s="41"/>
      <c r="V40" s="41"/>
      <c r="W40" s="41"/>
      <c r="X40" s="41"/>
      <c r="Y40" s="39"/>
    </row>
    <row r="41" spans="1:25" ht="21" customHeight="1" x14ac:dyDescent="0.25">
      <c r="A41" s="16">
        <v>15</v>
      </c>
      <c r="B41" s="2" t="s">
        <v>36</v>
      </c>
      <c r="C41" s="26" t="s">
        <v>15</v>
      </c>
      <c r="D41" s="40">
        <f t="shared" si="3"/>
        <v>9</v>
      </c>
      <c r="E41" s="41"/>
      <c r="F41" s="41">
        <v>3</v>
      </c>
      <c r="G41" s="41"/>
      <c r="H41" s="41"/>
      <c r="I41" s="41"/>
      <c r="J41" s="41"/>
      <c r="K41" s="41"/>
      <c r="L41" s="41"/>
      <c r="M41" s="41"/>
      <c r="N41" s="41"/>
      <c r="O41" s="41">
        <v>2</v>
      </c>
      <c r="P41" s="41"/>
      <c r="Q41" s="41">
        <v>1</v>
      </c>
      <c r="R41" s="41"/>
      <c r="S41" s="41"/>
      <c r="T41" s="41"/>
      <c r="U41" s="41">
        <v>1</v>
      </c>
      <c r="V41" s="41">
        <v>1</v>
      </c>
      <c r="W41" s="41"/>
      <c r="X41" s="41">
        <v>1</v>
      </c>
      <c r="Y41" s="39"/>
    </row>
    <row r="42" spans="1:25" ht="21" customHeight="1" x14ac:dyDescent="0.25">
      <c r="A42" s="16">
        <v>16</v>
      </c>
      <c r="B42" s="2" t="s">
        <v>37</v>
      </c>
      <c r="C42" s="26" t="s">
        <v>15</v>
      </c>
      <c r="D42" s="40">
        <f t="shared" si="3"/>
        <v>8</v>
      </c>
      <c r="E42" s="41"/>
      <c r="F42" s="41">
        <v>5</v>
      </c>
      <c r="G42" s="41"/>
      <c r="H42" s="41"/>
      <c r="I42" s="41"/>
      <c r="J42" s="41"/>
      <c r="K42" s="41"/>
      <c r="L42" s="41"/>
      <c r="M42" s="41"/>
      <c r="N42" s="41"/>
      <c r="O42" s="41">
        <v>1</v>
      </c>
      <c r="P42" s="41"/>
      <c r="Q42" s="41"/>
      <c r="R42" s="41"/>
      <c r="S42" s="41"/>
      <c r="T42" s="41"/>
      <c r="U42" s="41">
        <v>1</v>
      </c>
      <c r="V42" s="41">
        <v>1</v>
      </c>
      <c r="W42" s="41"/>
      <c r="X42" s="41"/>
      <c r="Y42" s="39"/>
    </row>
    <row r="43" spans="1:25" ht="21" customHeight="1" x14ac:dyDescent="0.25">
      <c r="A43" s="16">
        <v>17</v>
      </c>
      <c r="B43" s="2" t="s">
        <v>38</v>
      </c>
      <c r="C43" s="26" t="s">
        <v>15</v>
      </c>
      <c r="D43" s="40">
        <f t="shared" si="3"/>
        <v>3</v>
      </c>
      <c r="E43" s="41"/>
      <c r="F43" s="41">
        <v>2</v>
      </c>
      <c r="G43" s="41"/>
      <c r="H43" s="41"/>
      <c r="I43" s="41"/>
      <c r="J43" s="41"/>
      <c r="K43" s="41"/>
      <c r="L43" s="41"/>
      <c r="M43" s="41"/>
      <c r="N43" s="41"/>
      <c r="O43" s="41"/>
      <c r="P43" s="41">
        <v>1</v>
      </c>
      <c r="Q43" s="41"/>
      <c r="R43" s="41"/>
      <c r="S43" s="41"/>
      <c r="T43" s="41"/>
      <c r="U43" s="41"/>
      <c r="V43" s="41"/>
      <c r="W43" s="41"/>
      <c r="X43" s="41"/>
      <c r="Y43" s="39"/>
    </row>
    <row r="44" spans="1:25" ht="21" customHeight="1" x14ac:dyDescent="0.25">
      <c r="A44" s="16">
        <v>18</v>
      </c>
      <c r="B44" s="2" t="s">
        <v>39</v>
      </c>
      <c r="C44" s="26" t="s">
        <v>15</v>
      </c>
      <c r="D44" s="40">
        <f t="shared" si="3"/>
        <v>8</v>
      </c>
      <c r="E44" s="41"/>
      <c r="F44" s="41">
        <v>4</v>
      </c>
      <c r="G44" s="41"/>
      <c r="H44" s="41"/>
      <c r="I44" s="41"/>
      <c r="J44" s="41"/>
      <c r="K44" s="41"/>
      <c r="L44" s="41"/>
      <c r="M44" s="41"/>
      <c r="N44" s="41"/>
      <c r="O44" s="41">
        <v>1</v>
      </c>
      <c r="P44" s="41"/>
      <c r="Q44" s="41">
        <v>1</v>
      </c>
      <c r="R44" s="41"/>
      <c r="S44" s="41">
        <v>1</v>
      </c>
      <c r="T44" s="41"/>
      <c r="U44" s="41"/>
      <c r="V44" s="41"/>
      <c r="W44" s="41"/>
      <c r="X44" s="41">
        <v>1</v>
      </c>
      <c r="Y44" s="39"/>
    </row>
    <row r="45" spans="1:25" ht="21" customHeight="1" x14ac:dyDescent="0.25">
      <c r="A45" s="16">
        <v>19</v>
      </c>
      <c r="B45" s="2" t="s">
        <v>40</v>
      </c>
      <c r="C45" s="26" t="s">
        <v>15</v>
      </c>
      <c r="D45" s="40">
        <f t="shared" si="3"/>
        <v>5</v>
      </c>
      <c r="E45" s="41"/>
      <c r="F45" s="41">
        <v>2</v>
      </c>
      <c r="G45" s="41"/>
      <c r="H45" s="41"/>
      <c r="I45" s="41"/>
      <c r="J45" s="41"/>
      <c r="K45" s="41"/>
      <c r="L45" s="41"/>
      <c r="M45" s="41"/>
      <c r="N45" s="41"/>
      <c r="O45" s="41">
        <v>1</v>
      </c>
      <c r="P45" s="41"/>
      <c r="Q45" s="41"/>
      <c r="R45" s="41"/>
      <c r="S45" s="41">
        <v>1</v>
      </c>
      <c r="T45" s="41"/>
      <c r="U45" s="41"/>
      <c r="V45" s="41"/>
      <c r="W45" s="41"/>
      <c r="X45" s="41">
        <v>1</v>
      </c>
      <c r="Y45" s="39"/>
    </row>
    <row r="46" spans="1:25" ht="21" customHeight="1" x14ac:dyDescent="0.25">
      <c r="A46" s="16">
        <v>20</v>
      </c>
      <c r="B46" s="2" t="s">
        <v>41</v>
      </c>
      <c r="C46" s="26" t="s">
        <v>15</v>
      </c>
      <c r="D46" s="40">
        <f t="shared" si="3"/>
        <v>6</v>
      </c>
      <c r="E46" s="41"/>
      <c r="F46" s="41">
        <v>2</v>
      </c>
      <c r="G46" s="41"/>
      <c r="H46" s="41"/>
      <c r="I46" s="41"/>
      <c r="J46" s="41"/>
      <c r="K46" s="41"/>
      <c r="L46" s="41"/>
      <c r="M46" s="41"/>
      <c r="N46" s="41">
        <v>1</v>
      </c>
      <c r="O46" s="41">
        <v>1</v>
      </c>
      <c r="P46" s="41"/>
      <c r="Q46" s="41"/>
      <c r="R46" s="41">
        <v>1</v>
      </c>
      <c r="S46" s="41">
        <v>1</v>
      </c>
      <c r="T46" s="41"/>
      <c r="U46" s="41"/>
      <c r="V46" s="41"/>
      <c r="W46" s="41"/>
      <c r="X46" s="41"/>
      <c r="Y46" s="39"/>
    </row>
    <row r="47" spans="1:25" ht="21" customHeight="1" x14ac:dyDescent="0.25">
      <c r="A47" s="16">
        <v>21</v>
      </c>
      <c r="B47" s="2" t="s">
        <v>42</v>
      </c>
      <c r="C47" s="26" t="s">
        <v>15</v>
      </c>
      <c r="D47" s="40">
        <f t="shared" si="3"/>
        <v>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>
        <v>1</v>
      </c>
      <c r="P47" s="41"/>
      <c r="Q47" s="41"/>
      <c r="R47" s="41"/>
      <c r="S47" s="41">
        <v>1</v>
      </c>
      <c r="T47" s="41"/>
      <c r="U47" s="41"/>
      <c r="V47" s="41"/>
      <c r="W47" s="41"/>
      <c r="X47" s="41"/>
      <c r="Y47" s="39"/>
    </row>
    <row r="48" spans="1:25" ht="21" customHeight="1" x14ac:dyDescent="0.25">
      <c r="A48" s="16">
        <v>22</v>
      </c>
      <c r="B48" s="2" t="s">
        <v>43</v>
      </c>
      <c r="C48" s="26" t="s">
        <v>15</v>
      </c>
      <c r="D48" s="40">
        <f t="shared" si="3"/>
        <v>4</v>
      </c>
      <c r="E48" s="41"/>
      <c r="F48" s="41">
        <v>3</v>
      </c>
      <c r="G48" s="41"/>
      <c r="H48" s="41"/>
      <c r="I48" s="41"/>
      <c r="J48" s="41"/>
      <c r="K48" s="41"/>
      <c r="L48" s="41"/>
      <c r="M48" s="41"/>
      <c r="N48" s="41">
        <v>1</v>
      </c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39"/>
    </row>
    <row r="49" spans="1:25" ht="21" customHeight="1" x14ac:dyDescent="0.25">
      <c r="A49" s="16">
        <v>23</v>
      </c>
      <c r="B49" s="2" t="s">
        <v>44</v>
      </c>
      <c r="C49" s="26" t="s">
        <v>15</v>
      </c>
      <c r="D49" s="40">
        <f t="shared" si="3"/>
        <v>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>
        <v>1</v>
      </c>
      <c r="P49" s="41"/>
      <c r="Q49" s="41"/>
      <c r="R49" s="41">
        <v>1</v>
      </c>
      <c r="S49" s="41">
        <v>1</v>
      </c>
      <c r="T49" s="41"/>
      <c r="U49" s="41"/>
      <c r="V49" s="41"/>
      <c r="W49" s="41"/>
      <c r="X49" s="41">
        <v>1</v>
      </c>
      <c r="Y49" s="39"/>
    </row>
    <row r="50" spans="1:25" ht="21" customHeight="1" x14ac:dyDescent="0.25">
      <c r="A50" s="16"/>
      <c r="B50" s="2" t="s">
        <v>45</v>
      </c>
      <c r="C50" s="26" t="s">
        <v>15</v>
      </c>
      <c r="D50" s="40">
        <f t="shared" si="3"/>
        <v>5</v>
      </c>
      <c r="E50" s="41"/>
      <c r="F50" s="41">
        <v>4</v>
      </c>
      <c r="G50" s="41"/>
      <c r="H50" s="41"/>
      <c r="I50" s="41"/>
      <c r="J50" s="41"/>
      <c r="K50" s="41"/>
      <c r="L50" s="41"/>
      <c r="M50" s="41"/>
      <c r="N50" s="41">
        <v>1</v>
      </c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39"/>
    </row>
    <row r="51" spans="1:25" ht="21" customHeight="1" x14ac:dyDescent="0.25">
      <c r="A51" s="16"/>
      <c r="B51" s="2" t="s">
        <v>46</v>
      </c>
      <c r="C51" s="26" t="s">
        <v>15</v>
      </c>
      <c r="D51" s="40">
        <f t="shared" si="3"/>
        <v>3</v>
      </c>
      <c r="E51" s="41"/>
      <c r="F51" s="41">
        <v>2</v>
      </c>
      <c r="G51" s="41"/>
      <c r="H51" s="41"/>
      <c r="I51" s="41"/>
      <c r="J51" s="41"/>
      <c r="K51" s="41"/>
      <c r="L51" s="41"/>
      <c r="M51" s="41"/>
      <c r="N51" s="41"/>
      <c r="O51" s="41">
        <v>1</v>
      </c>
      <c r="P51" s="41"/>
      <c r="Q51" s="41"/>
      <c r="R51" s="41"/>
      <c r="S51" s="41"/>
      <c r="T51" s="41"/>
      <c r="U51" s="41"/>
      <c r="V51" s="41"/>
      <c r="W51" s="41"/>
      <c r="X51" s="41"/>
      <c r="Y51" s="39"/>
    </row>
    <row r="52" spans="1:25" ht="21" customHeight="1" x14ac:dyDescent="0.25">
      <c r="A52" s="16"/>
      <c r="B52" s="2" t="s">
        <v>47</v>
      </c>
      <c r="C52" s="26" t="s">
        <v>15</v>
      </c>
      <c r="D52" s="40">
        <f t="shared" si="3"/>
        <v>5</v>
      </c>
      <c r="E52" s="41"/>
      <c r="F52" s="41">
        <v>2</v>
      </c>
      <c r="G52" s="41"/>
      <c r="H52" s="41"/>
      <c r="I52" s="41"/>
      <c r="J52" s="41"/>
      <c r="K52" s="41"/>
      <c r="L52" s="41"/>
      <c r="M52" s="41"/>
      <c r="N52" s="41">
        <v>1</v>
      </c>
      <c r="O52" s="41">
        <v>1</v>
      </c>
      <c r="P52" s="41"/>
      <c r="Q52" s="41"/>
      <c r="R52" s="41"/>
      <c r="S52" s="41"/>
      <c r="T52" s="41"/>
      <c r="U52" s="41">
        <v>1</v>
      </c>
      <c r="V52" s="41"/>
      <c r="W52" s="41"/>
      <c r="X52" s="41"/>
      <c r="Y52" s="39"/>
    </row>
    <row r="53" spans="1:25" ht="32.25" customHeight="1" x14ac:dyDescent="0.25">
      <c r="A53" s="26"/>
      <c r="B53" s="6" t="s">
        <v>14</v>
      </c>
      <c r="C53" s="6"/>
      <c r="D53" s="38">
        <f t="shared" ref="D53:X53" si="4">SUM(D54:D68)</f>
        <v>51</v>
      </c>
      <c r="E53" s="38">
        <f t="shared" si="4"/>
        <v>0</v>
      </c>
      <c r="F53" s="38">
        <f t="shared" si="4"/>
        <v>0</v>
      </c>
      <c r="G53" s="38">
        <f t="shared" si="4"/>
        <v>4</v>
      </c>
      <c r="H53" s="38">
        <f t="shared" si="4"/>
        <v>1</v>
      </c>
      <c r="I53" s="38">
        <f t="shared" si="4"/>
        <v>1</v>
      </c>
      <c r="J53" s="38">
        <f t="shared" si="4"/>
        <v>1</v>
      </c>
      <c r="K53" s="38">
        <f t="shared" si="4"/>
        <v>5</v>
      </c>
      <c r="L53" s="38">
        <f t="shared" si="4"/>
        <v>3</v>
      </c>
      <c r="M53" s="38">
        <f t="shared" si="4"/>
        <v>3</v>
      </c>
      <c r="N53" s="38">
        <f t="shared" si="4"/>
        <v>6</v>
      </c>
      <c r="O53" s="38">
        <f t="shared" si="4"/>
        <v>2</v>
      </c>
      <c r="P53" s="38">
        <f t="shared" si="4"/>
        <v>0</v>
      </c>
      <c r="Q53" s="38">
        <f t="shared" si="4"/>
        <v>1</v>
      </c>
      <c r="R53" s="38">
        <f t="shared" si="4"/>
        <v>1</v>
      </c>
      <c r="S53" s="38">
        <f t="shared" si="4"/>
        <v>4</v>
      </c>
      <c r="T53" s="38">
        <f t="shared" si="4"/>
        <v>2</v>
      </c>
      <c r="U53" s="38">
        <f t="shared" si="4"/>
        <v>6</v>
      </c>
      <c r="V53" s="38">
        <f t="shared" si="4"/>
        <v>5</v>
      </c>
      <c r="W53" s="38">
        <f t="shared" si="4"/>
        <v>4</v>
      </c>
      <c r="X53" s="38">
        <f t="shared" si="4"/>
        <v>2</v>
      </c>
      <c r="Y53" s="39"/>
    </row>
    <row r="54" spans="1:25" ht="21" customHeight="1" x14ac:dyDescent="0.25">
      <c r="A54" s="16">
        <v>1</v>
      </c>
      <c r="B54" s="2" t="s">
        <v>53</v>
      </c>
      <c r="C54" s="26" t="s">
        <v>15</v>
      </c>
      <c r="D54" s="40">
        <f t="shared" ref="D54:D68" si="5">SUM(E54:X54)</f>
        <v>3</v>
      </c>
      <c r="E54" s="41"/>
      <c r="F54" s="41"/>
      <c r="G54" s="41"/>
      <c r="H54" s="41"/>
      <c r="I54" s="41"/>
      <c r="J54" s="41">
        <v>1</v>
      </c>
      <c r="K54" s="41"/>
      <c r="L54" s="41"/>
      <c r="M54" s="41"/>
      <c r="N54" s="41">
        <v>1</v>
      </c>
      <c r="O54" s="41"/>
      <c r="P54" s="41"/>
      <c r="Q54" s="41"/>
      <c r="R54" s="41"/>
      <c r="S54" s="41"/>
      <c r="T54" s="41"/>
      <c r="U54" s="41">
        <v>1</v>
      </c>
      <c r="V54" s="41"/>
      <c r="W54" s="41"/>
      <c r="X54" s="41"/>
      <c r="Y54" s="39"/>
    </row>
    <row r="55" spans="1:25" ht="21" customHeight="1" x14ac:dyDescent="0.25">
      <c r="A55" s="16">
        <v>2</v>
      </c>
      <c r="B55" s="2" t="s">
        <v>54</v>
      </c>
      <c r="C55" s="26" t="s">
        <v>15</v>
      </c>
      <c r="D55" s="40">
        <f t="shared" si="5"/>
        <v>2</v>
      </c>
      <c r="E55" s="41"/>
      <c r="F55" s="41"/>
      <c r="G55" s="41"/>
      <c r="H55" s="41"/>
      <c r="I55" s="41"/>
      <c r="J55" s="41"/>
      <c r="K55" s="41">
        <v>1</v>
      </c>
      <c r="L55" s="41"/>
      <c r="M55" s="41"/>
      <c r="N55" s="41"/>
      <c r="O55" s="41"/>
      <c r="P55" s="41"/>
      <c r="Q55" s="41"/>
      <c r="R55" s="41"/>
      <c r="S55" s="41"/>
      <c r="T55" s="41"/>
      <c r="U55" s="41">
        <v>1</v>
      </c>
      <c r="V55" s="41"/>
      <c r="W55" s="41"/>
      <c r="X55" s="41"/>
      <c r="Y55" s="39"/>
    </row>
    <row r="56" spans="1:25" ht="21" customHeight="1" x14ac:dyDescent="0.25">
      <c r="A56" s="16">
        <v>3</v>
      </c>
      <c r="B56" s="2" t="s">
        <v>55</v>
      </c>
      <c r="C56" s="26" t="s">
        <v>15</v>
      </c>
      <c r="D56" s="40">
        <f t="shared" si="5"/>
        <v>3</v>
      </c>
      <c r="E56" s="41"/>
      <c r="F56" s="41"/>
      <c r="G56" s="41"/>
      <c r="H56" s="41"/>
      <c r="I56" s="41"/>
      <c r="J56" s="41"/>
      <c r="K56" s="41"/>
      <c r="L56" s="41"/>
      <c r="M56" s="41"/>
      <c r="N56" s="41">
        <v>1</v>
      </c>
      <c r="O56" s="41"/>
      <c r="P56" s="41"/>
      <c r="Q56" s="41"/>
      <c r="R56" s="41"/>
      <c r="S56" s="41"/>
      <c r="T56" s="41"/>
      <c r="U56" s="41"/>
      <c r="V56" s="41"/>
      <c r="W56" s="41">
        <v>1</v>
      </c>
      <c r="X56" s="41">
        <v>1</v>
      </c>
      <c r="Y56" s="39"/>
    </row>
    <row r="57" spans="1:25" ht="21" customHeight="1" x14ac:dyDescent="0.25">
      <c r="A57" s="16">
        <v>4</v>
      </c>
      <c r="B57" s="2" t="s">
        <v>81</v>
      </c>
      <c r="C57" s="26" t="s">
        <v>15</v>
      </c>
      <c r="D57" s="40">
        <f t="shared" si="5"/>
        <v>3</v>
      </c>
      <c r="E57" s="41"/>
      <c r="F57" s="41"/>
      <c r="G57" s="41"/>
      <c r="H57" s="41"/>
      <c r="I57" s="41"/>
      <c r="J57" s="41"/>
      <c r="K57" s="41"/>
      <c r="L57" s="41">
        <v>1</v>
      </c>
      <c r="M57" s="41"/>
      <c r="N57" s="41"/>
      <c r="O57" s="41"/>
      <c r="P57" s="41"/>
      <c r="Q57" s="41">
        <v>1</v>
      </c>
      <c r="R57" s="41"/>
      <c r="S57" s="41"/>
      <c r="T57" s="41"/>
      <c r="U57" s="41">
        <v>1</v>
      </c>
      <c r="V57" s="41"/>
      <c r="W57" s="41"/>
      <c r="X57" s="41"/>
      <c r="Y57" s="39"/>
    </row>
    <row r="58" spans="1:25" ht="21" customHeight="1" x14ac:dyDescent="0.25">
      <c r="A58" s="16">
        <v>5</v>
      </c>
      <c r="B58" s="2" t="s">
        <v>82</v>
      </c>
      <c r="C58" s="26" t="s">
        <v>15</v>
      </c>
      <c r="D58" s="40">
        <f t="shared" si="5"/>
        <v>5</v>
      </c>
      <c r="E58" s="41"/>
      <c r="F58" s="41"/>
      <c r="G58" s="41"/>
      <c r="H58" s="41">
        <v>1</v>
      </c>
      <c r="I58" s="41"/>
      <c r="J58" s="41"/>
      <c r="K58" s="41"/>
      <c r="L58" s="41">
        <v>1</v>
      </c>
      <c r="M58" s="41"/>
      <c r="N58" s="41">
        <v>1</v>
      </c>
      <c r="O58" s="41"/>
      <c r="P58" s="41"/>
      <c r="Q58" s="41"/>
      <c r="R58" s="41"/>
      <c r="S58" s="41"/>
      <c r="T58" s="41"/>
      <c r="U58" s="41"/>
      <c r="V58" s="41">
        <v>1</v>
      </c>
      <c r="W58" s="41">
        <v>1</v>
      </c>
      <c r="X58" s="41"/>
      <c r="Y58" s="39"/>
    </row>
    <row r="59" spans="1:25" ht="21" customHeight="1" x14ac:dyDescent="0.25">
      <c r="A59" s="16">
        <v>6</v>
      </c>
      <c r="B59" s="2" t="s">
        <v>56</v>
      </c>
      <c r="C59" s="26" t="s">
        <v>15</v>
      </c>
      <c r="D59" s="40">
        <f t="shared" si="5"/>
        <v>1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>
        <v>1</v>
      </c>
      <c r="X59" s="41"/>
      <c r="Y59" s="39"/>
    </row>
    <row r="60" spans="1:25" ht="21" customHeight="1" x14ac:dyDescent="0.25">
      <c r="A60" s="16">
        <v>7</v>
      </c>
      <c r="B60" s="2" t="s">
        <v>57</v>
      </c>
      <c r="C60" s="26" t="s">
        <v>15</v>
      </c>
      <c r="D60" s="40">
        <f t="shared" si="5"/>
        <v>2</v>
      </c>
      <c r="E60" s="41"/>
      <c r="F60" s="41"/>
      <c r="G60" s="41">
        <v>1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>
        <v>1</v>
      </c>
      <c r="W60" s="41"/>
      <c r="X60" s="41"/>
      <c r="Y60" s="39"/>
    </row>
    <row r="61" spans="1:25" ht="21" customHeight="1" x14ac:dyDescent="0.25">
      <c r="A61" s="16">
        <v>8</v>
      </c>
      <c r="B61" s="2" t="s">
        <v>83</v>
      </c>
      <c r="C61" s="26" t="s">
        <v>15</v>
      </c>
      <c r="D61" s="40">
        <f t="shared" si="5"/>
        <v>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39"/>
    </row>
    <row r="62" spans="1:25" ht="21" customHeight="1" x14ac:dyDescent="0.25">
      <c r="A62" s="16">
        <v>9</v>
      </c>
      <c r="B62" s="2" t="s">
        <v>84</v>
      </c>
      <c r="C62" s="26" t="s">
        <v>15</v>
      </c>
      <c r="D62" s="40">
        <f t="shared" si="5"/>
        <v>1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>
        <v>1</v>
      </c>
      <c r="V62" s="41"/>
      <c r="W62" s="41"/>
      <c r="X62" s="41"/>
      <c r="Y62" s="39"/>
    </row>
    <row r="63" spans="1:25" ht="21" customHeight="1" x14ac:dyDescent="0.25">
      <c r="A63" s="16">
        <v>10</v>
      </c>
      <c r="B63" s="2" t="s">
        <v>58</v>
      </c>
      <c r="C63" s="26" t="s">
        <v>15</v>
      </c>
      <c r="D63" s="40">
        <f t="shared" si="5"/>
        <v>5</v>
      </c>
      <c r="E63" s="41"/>
      <c r="F63" s="41"/>
      <c r="G63" s="41"/>
      <c r="H63" s="41"/>
      <c r="I63" s="41"/>
      <c r="J63" s="41"/>
      <c r="K63" s="41">
        <v>1</v>
      </c>
      <c r="L63" s="41"/>
      <c r="M63" s="41"/>
      <c r="N63" s="41">
        <v>1</v>
      </c>
      <c r="O63" s="41">
        <v>1</v>
      </c>
      <c r="P63" s="41"/>
      <c r="Q63" s="41"/>
      <c r="R63" s="41"/>
      <c r="S63" s="41">
        <v>1</v>
      </c>
      <c r="T63" s="41"/>
      <c r="U63" s="41"/>
      <c r="V63" s="41">
        <v>1</v>
      </c>
      <c r="W63" s="41"/>
      <c r="X63" s="41"/>
      <c r="Y63" s="39"/>
    </row>
    <row r="64" spans="1:25" ht="21" customHeight="1" x14ac:dyDescent="0.25">
      <c r="A64" s="16">
        <v>11</v>
      </c>
      <c r="B64" s="2" t="s">
        <v>85</v>
      </c>
      <c r="C64" s="26" t="s">
        <v>15</v>
      </c>
      <c r="D64" s="40">
        <f t="shared" si="5"/>
        <v>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>
        <v>1</v>
      </c>
      <c r="T64" s="41"/>
      <c r="U64" s="41"/>
      <c r="V64" s="41">
        <v>1</v>
      </c>
      <c r="W64" s="41"/>
      <c r="X64" s="41"/>
      <c r="Y64" s="39"/>
    </row>
    <row r="65" spans="1:25" ht="21" customHeight="1" x14ac:dyDescent="0.25">
      <c r="A65" s="16">
        <v>12</v>
      </c>
      <c r="B65" s="2" t="s">
        <v>86</v>
      </c>
      <c r="C65" s="26" t="s">
        <v>15</v>
      </c>
      <c r="D65" s="40">
        <f t="shared" si="5"/>
        <v>5</v>
      </c>
      <c r="E65" s="41"/>
      <c r="F65" s="41"/>
      <c r="G65" s="41">
        <v>1</v>
      </c>
      <c r="H65" s="41"/>
      <c r="I65" s="41"/>
      <c r="J65" s="41"/>
      <c r="K65" s="41">
        <v>1</v>
      </c>
      <c r="L65" s="41"/>
      <c r="M65" s="41">
        <v>1</v>
      </c>
      <c r="N65" s="41">
        <v>2</v>
      </c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39"/>
    </row>
    <row r="66" spans="1:25" ht="21" customHeight="1" x14ac:dyDescent="0.25">
      <c r="A66" s="16">
        <v>13</v>
      </c>
      <c r="B66" s="2" t="s">
        <v>59</v>
      </c>
      <c r="C66" s="26" t="s">
        <v>15</v>
      </c>
      <c r="D66" s="40">
        <f t="shared" si="5"/>
        <v>9</v>
      </c>
      <c r="E66" s="41"/>
      <c r="F66" s="41"/>
      <c r="G66" s="41">
        <v>1</v>
      </c>
      <c r="H66" s="41"/>
      <c r="I66" s="41"/>
      <c r="J66" s="41"/>
      <c r="K66" s="41"/>
      <c r="L66" s="41">
        <v>1</v>
      </c>
      <c r="M66" s="41">
        <v>1</v>
      </c>
      <c r="N66" s="41"/>
      <c r="O66" s="41">
        <v>1</v>
      </c>
      <c r="P66" s="41"/>
      <c r="Q66" s="41"/>
      <c r="R66" s="41">
        <v>1</v>
      </c>
      <c r="S66" s="41">
        <v>1</v>
      </c>
      <c r="T66" s="41">
        <v>1</v>
      </c>
      <c r="U66" s="41"/>
      <c r="V66" s="41">
        <v>1</v>
      </c>
      <c r="W66" s="41"/>
      <c r="X66" s="41">
        <v>1</v>
      </c>
      <c r="Y66" s="39"/>
    </row>
    <row r="67" spans="1:25" ht="21" customHeight="1" x14ac:dyDescent="0.25">
      <c r="A67" s="16">
        <v>14</v>
      </c>
      <c r="B67" s="2" t="s">
        <v>60</v>
      </c>
      <c r="C67" s="26" t="s">
        <v>15</v>
      </c>
      <c r="D67" s="40">
        <f t="shared" si="5"/>
        <v>6</v>
      </c>
      <c r="E67" s="41"/>
      <c r="F67" s="41"/>
      <c r="G67" s="41"/>
      <c r="H67" s="41"/>
      <c r="I67" s="41"/>
      <c r="J67" s="41"/>
      <c r="K67" s="41">
        <v>2</v>
      </c>
      <c r="L67" s="41"/>
      <c r="M67" s="41">
        <v>1</v>
      </c>
      <c r="N67" s="41"/>
      <c r="O67" s="41"/>
      <c r="P67" s="41">
        <v>0</v>
      </c>
      <c r="Q67" s="41"/>
      <c r="R67" s="41"/>
      <c r="S67" s="41"/>
      <c r="T67" s="41">
        <v>1</v>
      </c>
      <c r="U67" s="41">
        <v>1</v>
      </c>
      <c r="V67" s="41"/>
      <c r="W67" s="41">
        <v>1</v>
      </c>
      <c r="X67" s="41"/>
      <c r="Y67" s="39"/>
    </row>
    <row r="68" spans="1:25" ht="21" customHeight="1" x14ac:dyDescent="0.25">
      <c r="A68" s="16">
        <v>15</v>
      </c>
      <c r="B68" s="2" t="s">
        <v>61</v>
      </c>
      <c r="C68" s="26" t="s">
        <v>15</v>
      </c>
      <c r="D68" s="40">
        <f t="shared" si="5"/>
        <v>4</v>
      </c>
      <c r="E68" s="43"/>
      <c r="F68" s="43"/>
      <c r="G68" s="41">
        <v>1</v>
      </c>
      <c r="H68" s="41"/>
      <c r="I68" s="41">
        <v>1</v>
      </c>
      <c r="J68" s="41"/>
      <c r="K68" s="41"/>
      <c r="L68" s="41"/>
      <c r="M68" s="41"/>
      <c r="N68" s="41"/>
      <c r="O68" s="41"/>
      <c r="P68" s="41"/>
      <c r="Q68" s="41"/>
      <c r="R68" s="41"/>
      <c r="S68" s="41">
        <v>1</v>
      </c>
      <c r="T68" s="41"/>
      <c r="U68" s="41">
        <v>1</v>
      </c>
      <c r="V68" s="41"/>
      <c r="W68" s="41"/>
      <c r="X68" s="41"/>
      <c r="Y68" s="43"/>
    </row>
    <row r="69" spans="1:25" ht="16.5" x14ac:dyDescent="0.25">
      <c r="A69" s="28"/>
      <c r="B69" s="3" t="s">
        <v>1</v>
      </c>
      <c r="C69" s="27"/>
      <c r="D69" s="40">
        <f t="shared" ref="D69:X69" si="6">D53+D26+D8</f>
        <v>194</v>
      </c>
      <c r="E69" s="40">
        <f t="shared" si="6"/>
        <v>25</v>
      </c>
      <c r="F69" s="40">
        <f t="shared" si="6"/>
        <v>48</v>
      </c>
      <c r="G69" s="40">
        <f t="shared" si="6"/>
        <v>4</v>
      </c>
      <c r="H69" s="40">
        <f t="shared" si="6"/>
        <v>1</v>
      </c>
      <c r="I69" s="40">
        <f t="shared" si="6"/>
        <v>1</v>
      </c>
      <c r="J69" s="40">
        <f t="shared" si="6"/>
        <v>1</v>
      </c>
      <c r="K69" s="40">
        <f t="shared" si="6"/>
        <v>5</v>
      </c>
      <c r="L69" s="40">
        <f t="shared" si="6"/>
        <v>3</v>
      </c>
      <c r="M69" s="40">
        <f t="shared" si="6"/>
        <v>3</v>
      </c>
      <c r="N69" s="40">
        <f t="shared" si="6"/>
        <v>14</v>
      </c>
      <c r="O69" s="40">
        <f t="shared" si="6"/>
        <v>16</v>
      </c>
      <c r="P69" s="40">
        <f t="shared" si="6"/>
        <v>2</v>
      </c>
      <c r="Q69" s="40">
        <f t="shared" si="6"/>
        <v>3</v>
      </c>
      <c r="R69" s="40">
        <f t="shared" si="6"/>
        <v>3</v>
      </c>
      <c r="S69" s="40">
        <f t="shared" si="6"/>
        <v>10</v>
      </c>
      <c r="T69" s="40">
        <f t="shared" si="6"/>
        <v>2</v>
      </c>
      <c r="U69" s="40">
        <f t="shared" si="6"/>
        <v>12</v>
      </c>
      <c r="V69" s="40">
        <f t="shared" si="6"/>
        <v>10</v>
      </c>
      <c r="W69" s="40">
        <f t="shared" si="6"/>
        <v>12</v>
      </c>
      <c r="X69" s="40">
        <f t="shared" si="6"/>
        <v>19</v>
      </c>
      <c r="Y69" s="43"/>
    </row>
    <row r="70" spans="1:25" ht="16.5" x14ac:dyDescent="0.25">
      <c r="A70" s="29"/>
      <c r="B70" s="1"/>
    </row>
  </sheetData>
  <mergeCells count="11">
    <mergeCell ref="A1:X1"/>
    <mergeCell ref="Y4:Y6"/>
    <mergeCell ref="A2:X2"/>
    <mergeCell ref="A4:A6"/>
    <mergeCell ref="E5:R5"/>
    <mergeCell ref="S5:X5"/>
    <mergeCell ref="D4:X4"/>
    <mergeCell ref="B4:C4"/>
    <mergeCell ref="B5:B6"/>
    <mergeCell ref="C5:C6"/>
    <mergeCell ref="D5:D6"/>
  </mergeCells>
  <pageMargins left="0.28999999999999998" right="0.19" top="0.28000000000000003" bottom="0.21" header="0.2" footer="0.17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MAU 1</vt:lpstr>
      <vt:lpstr>Mau 2</vt:lpstr>
      <vt:lpstr>'Mau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TRUYEN NGUYEN THANH</dc:creator>
  <cp:lastModifiedBy>PC</cp:lastModifiedBy>
  <cp:lastPrinted>2022-11-16T15:00:48Z</cp:lastPrinted>
  <dcterms:created xsi:type="dcterms:W3CDTF">2017-02-28T21:04:08Z</dcterms:created>
  <dcterms:modified xsi:type="dcterms:W3CDTF">2022-11-30T07:52:04Z</dcterms:modified>
</cp:coreProperties>
</file>